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jashr\Downloads\"/>
    </mc:Choice>
  </mc:AlternateContent>
  <xr:revisionPtr revIDLastSave="0" documentId="8_{4BC71B71-D2F7-4079-B69C-4A71037292B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uesta Met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2" l="1"/>
  <c r="G23" i="2" s="1"/>
  <c r="C23" i="2"/>
  <c r="L1" i="2" s="1"/>
  <c r="A23" i="2"/>
  <c r="G22" i="2"/>
  <c r="E22" i="2"/>
  <c r="D22" i="2"/>
  <c r="G21" i="2"/>
  <c r="H21" i="2" s="1"/>
  <c r="E21" i="2"/>
  <c r="D21" i="2"/>
  <c r="G20" i="2"/>
  <c r="E20" i="2"/>
  <c r="D20" i="2"/>
  <c r="G19" i="2"/>
  <c r="H19" i="2" s="1"/>
  <c r="E19" i="2"/>
  <c r="D19" i="2"/>
  <c r="G18" i="2"/>
  <c r="H18" i="2" s="1"/>
  <c r="E18" i="2"/>
  <c r="D18" i="2"/>
  <c r="H17" i="2"/>
  <c r="G17" i="2"/>
  <c r="D17" i="2"/>
  <c r="E17" i="2" s="1"/>
  <c r="G16" i="2"/>
  <c r="H16" i="2" s="1"/>
  <c r="E16" i="2"/>
  <c r="D16" i="2"/>
  <c r="H15" i="2"/>
  <c r="G15" i="2"/>
  <c r="D15" i="2"/>
  <c r="E15" i="2" s="1"/>
  <c r="G14" i="2"/>
  <c r="E14" i="2"/>
  <c r="D14" i="2"/>
  <c r="H13" i="2"/>
  <c r="G13" i="2"/>
  <c r="D13" i="2"/>
  <c r="E13" i="2" s="1"/>
  <c r="G12" i="2"/>
  <c r="H12" i="2" s="1"/>
  <c r="E12" i="2"/>
  <c r="D12" i="2"/>
  <c r="H11" i="2"/>
  <c r="G11" i="2"/>
  <c r="D11" i="2"/>
  <c r="E11" i="2" s="1"/>
  <c r="Y10" i="2"/>
  <c r="G10" i="2"/>
  <c r="E10" i="2"/>
  <c r="D10" i="2"/>
  <c r="Y9" i="2"/>
  <c r="G9" i="2"/>
  <c r="H9" i="2" s="1"/>
  <c r="E9" i="2"/>
  <c r="D9" i="2"/>
  <c r="Y8" i="2"/>
  <c r="G8" i="2"/>
  <c r="D8" i="2"/>
  <c r="E8" i="2" s="1"/>
  <c r="Y7" i="2"/>
  <c r="H7" i="2"/>
  <c r="G7" i="2"/>
  <c r="D7" i="2"/>
  <c r="E7" i="2" s="1"/>
  <c r="Y6" i="2"/>
  <c r="M6" i="2"/>
  <c r="M7" i="2" s="1"/>
  <c r="G6" i="2"/>
  <c r="H6" i="2" s="1"/>
  <c r="D6" i="2"/>
  <c r="Y5" i="2"/>
  <c r="M5" i="2"/>
  <c r="N5" i="2" s="1"/>
  <c r="G5" i="2"/>
  <c r="E5" i="2"/>
  <c r="D5" i="2"/>
  <c r="Y4" i="2"/>
  <c r="N4" i="2"/>
  <c r="H4" i="2"/>
  <c r="G4" i="2"/>
  <c r="D4" i="2"/>
  <c r="E4" i="2" s="1"/>
  <c r="Y3" i="2"/>
  <c r="N3" i="2"/>
  <c r="G3" i="2"/>
  <c r="H3" i="2" s="1"/>
  <c r="E3" i="2"/>
  <c r="D3" i="2"/>
  <c r="N7" i="2" l="1"/>
  <c r="M8" i="2"/>
  <c r="M9" i="2" s="1"/>
  <c r="H10" i="2"/>
  <c r="H5" i="2"/>
  <c r="H22" i="2"/>
  <c r="E6" i="2"/>
  <c r="E23" i="2" s="1"/>
  <c r="K1" i="2" s="1"/>
  <c r="N6" i="2"/>
  <c r="H8" i="2"/>
  <c r="H23" i="2" s="1"/>
  <c r="H20" i="2"/>
  <c r="H14" i="2"/>
  <c r="J17" i="2" l="1"/>
  <c r="J4" i="2"/>
  <c r="I7" i="2"/>
  <c r="J3" i="2"/>
  <c r="J7" i="2"/>
  <c r="I4" i="2"/>
  <c r="K4" i="2" s="1"/>
  <c r="J9" i="2"/>
  <c r="I16" i="2"/>
  <c r="K16" i="2" s="1"/>
  <c r="I12" i="2"/>
  <c r="I9" i="2"/>
  <c r="J13" i="2"/>
  <c r="I10" i="2"/>
  <c r="I17" i="2"/>
  <c r="I13" i="2"/>
  <c r="K13" i="2" s="1"/>
  <c r="J16" i="2"/>
  <c r="J12" i="2"/>
  <c r="I21" i="2"/>
  <c r="J5" i="2"/>
  <c r="I5" i="2"/>
  <c r="K5" i="2" s="1"/>
  <c r="I8" i="2"/>
  <c r="J11" i="2"/>
  <c r="J19" i="2"/>
  <c r="I14" i="2"/>
  <c r="I3" i="2"/>
  <c r="J21" i="2"/>
  <c r="I19" i="2"/>
  <c r="J10" i="2"/>
  <c r="I22" i="2"/>
  <c r="I6" i="2"/>
  <c r="K6" i="2" s="1"/>
  <c r="J18" i="2"/>
  <c r="I11" i="2"/>
  <c r="K11" i="2" s="1"/>
  <c r="J14" i="2"/>
  <c r="J15" i="2"/>
  <c r="J6" i="2"/>
  <c r="I15" i="2"/>
  <c r="I20" i="2"/>
  <c r="I18" i="2"/>
  <c r="J22" i="2"/>
  <c r="J20" i="2"/>
  <c r="J8" i="2"/>
  <c r="M10" i="2"/>
  <c r="N8" i="2"/>
  <c r="M11" i="2"/>
  <c r="N9" i="2"/>
  <c r="K17" i="2" l="1"/>
  <c r="K15" i="2"/>
  <c r="K10" i="2"/>
  <c r="K14" i="2"/>
  <c r="K18" i="2"/>
  <c r="K8" i="2"/>
  <c r="J23" i="2"/>
  <c r="N11" i="2"/>
  <c r="I23" i="2"/>
  <c r="K3" i="2"/>
  <c r="K22" i="2"/>
  <c r="K19" i="2"/>
  <c r="K9" i="2"/>
  <c r="K20" i="2"/>
  <c r="K7" i="2"/>
  <c r="M12" i="2"/>
  <c r="N10" i="2"/>
  <c r="K21" i="2"/>
  <c r="K12" i="2"/>
  <c r="N12" i="2" l="1"/>
  <c r="M13" i="2"/>
  <c r="N13" i="2" l="1"/>
  <c r="M14" i="2"/>
  <c r="N14" i="2" l="1"/>
  <c r="M15" i="2"/>
  <c r="M16" i="2" s="1"/>
  <c r="N16" i="2" s="1"/>
  <c r="N15" i="2" l="1"/>
  <c r="M17" i="2"/>
  <c r="N17" i="2" s="1"/>
</calcChain>
</file>

<file path=xl/sharedStrings.xml><?xml version="1.0" encoding="utf-8"?>
<sst xmlns="http://schemas.openxmlformats.org/spreadsheetml/2006/main" count="74" uniqueCount="67">
  <si>
    <t>No</t>
  </si>
  <si>
    <t>NOMBRE</t>
  </si>
  <si>
    <t>COEFICIENTE</t>
  </si>
  <si>
    <t>SINDICATO</t>
  </si>
  <si>
    <t xml:space="preserve">C-107 </t>
  </si>
  <si>
    <t xml:space="preserve">SOV MADRID </t>
  </si>
  <si>
    <t xml:space="preserve">C-104 </t>
  </si>
  <si>
    <t xml:space="preserve">STO. ADMINISTRACIÓN PÚBLICA </t>
  </si>
  <si>
    <t>C-105</t>
  </si>
  <si>
    <t>STO. BANCA</t>
  </si>
  <si>
    <t>C-106</t>
  </si>
  <si>
    <t>STO. ENSEÑANZA</t>
  </si>
  <si>
    <t>C-244</t>
  </si>
  <si>
    <t>STO. ALIMENTACIÓN, COMERCIO Y HOSTELERÍA</t>
  </si>
  <si>
    <t>C-135</t>
  </si>
  <si>
    <t xml:space="preserve"> STO. LIMPIEZAS</t>
  </si>
  <si>
    <t>C-108</t>
  </si>
  <si>
    <t xml:space="preserve"> STO. METAL</t>
  </si>
  <si>
    <t>C-252</t>
  </si>
  <si>
    <t xml:space="preserve"> STO. QUÍMICAS </t>
  </si>
  <si>
    <t>C-169</t>
  </si>
  <si>
    <t xml:space="preserve"> STO. SANIDAD </t>
  </si>
  <si>
    <t>C-111</t>
  </si>
  <si>
    <t xml:space="preserve"> STO. TRANSPORTES Y COMUNICACIONES</t>
  </si>
  <si>
    <t>C-161</t>
  </si>
  <si>
    <t xml:space="preserve"> STO. ARTES GRÁFICAS </t>
  </si>
  <si>
    <t>C-232</t>
  </si>
  <si>
    <t xml:space="preserve">SOV CORREDOR DEL HENARES </t>
  </si>
  <si>
    <t>C-286</t>
  </si>
  <si>
    <t>SOV MADRID SUR</t>
  </si>
  <si>
    <t>TOTAL</t>
  </si>
  <si>
    <t>C-273</t>
  </si>
  <si>
    <t>C-245</t>
  </si>
  <si>
    <t>C-164</t>
  </si>
  <si>
    <t>C-236</t>
  </si>
  <si>
    <t>C-206</t>
  </si>
  <si>
    <t>C-145</t>
  </si>
  <si>
    <t>C-102</t>
  </si>
  <si>
    <t xml:space="preserve">TOTAL FONDOS      </t>
  </si>
  <si>
    <t>MEDIA COTIZACIONES</t>
  </si>
  <si>
    <t>Densidad población</t>
  </si>
  <si>
    <t>Importe medio ponderado</t>
  </si>
  <si>
    <t>Por afilación</t>
  </si>
  <si>
    <t>Por localización</t>
  </si>
  <si>
    <t>COEFICIENTES</t>
  </si>
  <si>
    <t>Denominación</t>
  </si>
  <si>
    <t>Ámbito</t>
  </si>
  <si>
    <t>Densidad</t>
  </si>
  <si>
    <t>Superficie</t>
  </si>
  <si>
    <t>Madrid</t>
  </si>
  <si>
    <t>Provincia</t>
  </si>
  <si>
    <t>Plasencia</t>
  </si>
  <si>
    <t>Localidad</t>
  </si>
  <si>
    <t>Alcazar de San Juan</t>
  </si>
  <si>
    <t>Comarca</t>
  </si>
  <si>
    <t>Toledo</t>
  </si>
  <si>
    <t>Badajoz</t>
  </si>
  <si>
    <t>Albacete</t>
  </si>
  <si>
    <t>Cáceres</t>
  </si>
  <si>
    <t>Cuenca</t>
  </si>
  <si>
    <t xml:space="preserve"> SOV CUENCA</t>
  </si>
  <si>
    <t xml:space="preserve"> SOV PLASENCIA</t>
  </si>
  <si>
    <t xml:space="preserve"> SOV CACERES</t>
  </si>
  <si>
    <t xml:space="preserve"> SOV TOLEDO</t>
  </si>
  <si>
    <t xml:space="preserve"> SOV ALCAZAR DE SAN JUAN</t>
  </si>
  <si>
    <t xml:space="preserve"> SOV BADAJOZ</t>
  </si>
  <si>
    <t xml:space="preserve"> SOV ALBACETE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</si>
</sst>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##,##0.00\ &quot;€/afiliación&quot;"/>
    <numFmt numFmtId="166" formatCode="##,##0.00\ &quot;habitantes/Km2 &quot;"/>
    <numFmt numFmtId="167" formatCode="##,##0\ &quot;Km2 &quot;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b/>
      <sz val="10"/>
      <color theme="1"/>
      <name val="Arial"/>
      <scheme val="minor"/>
    </font>
    <font>
      <b/>
      <i/>
      <sz val="10"/>
      <color theme="1"/>
      <name val="Arial"/>
      <scheme val="minor"/>
    </font>
    <font>
      <i/>
      <sz val="10"/>
      <color rgb="FF38761D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  <fill>
      <patternFill patternType="solid">
        <fgColor rgb="FFFCE5CD"/>
        <bgColor rgb="FFFCE5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/>
    <xf numFmtId="4" fontId="2" fillId="0" borderId="0" xfId="0" applyNumberFormat="1" applyFont="1" applyAlignment="1"/>
    <xf numFmtId="164" fontId="2" fillId="0" borderId="0" xfId="0" applyNumberFormat="1" applyFont="1" applyAlignment="1"/>
    <xf numFmtId="164" fontId="1" fillId="0" borderId="0" xfId="0" applyNumberFormat="1" applyFont="1"/>
    <xf numFmtId="0" fontId="1" fillId="2" borderId="0" xfId="0" applyFont="1" applyFill="1" applyAlignment="1"/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2" borderId="0" xfId="0" applyFont="1" applyFill="1"/>
    <xf numFmtId="164" fontId="3" fillId="2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Alignment="1"/>
    <xf numFmtId="4" fontId="3" fillId="0" borderId="0" xfId="0" applyNumberFormat="1" applyFont="1" applyAlignment="1"/>
    <xf numFmtId="166" fontId="1" fillId="0" borderId="0" xfId="0" applyNumberFormat="1" applyFont="1" applyAlignment="1"/>
    <xf numFmtId="164" fontId="2" fillId="4" borderId="0" xfId="0" applyNumberFormat="1" applyFont="1" applyFill="1"/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left"/>
    </xf>
    <xf numFmtId="167" fontId="1" fillId="0" borderId="0" xfId="0" applyNumberFormat="1" applyFont="1" applyAlignme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3" fillId="5" borderId="0" xfId="0" applyFont="1" applyFill="1" applyAlignment="1">
      <alignment horizontal="right"/>
    </xf>
    <xf numFmtId="4" fontId="2" fillId="5" borderId="0" xfId="0" applyNumberFormat="1" applyFont="1" applyFill="1" applyAlignment="1"/>
    <xf numFmtId="0" fontId="3" fillId="5" borderId="0" xfId="0" applyFont="1" applyFill="1"/>
    <xf numFmtId="166" fontId="3" fillId="5" borderId="0" xfId="0" applyNumberFormat="1" applyFont="1" applyFill="1" applyAlignment="1">
      <alignment horizontal="right"/>
    </xf>
    <xf numFmtId="4" fontId="5" fillId="5" borderId="0" xfId="0" applyNumberFormat="1" applyFont="1" applyFill="1" applyAlignment="1"/>
    <xf numFmtId="164" fontId="4" fillId="5" borderId="0" xfId="0" applyNumberFormat="1" applyFont="1" applyFill="1"/>
    <xf numFmtId="164" fontId="3" fillId="6" borderId="0" xfId="0" applyNumberFormat="1" applyFont="1" applyFill="1" applyAlignment="1"/>
    <xf numFmtId="0" fontId="2" fillId="0" borderId="0" xfId="0" applyFont="1" applyAlignment="1">
      <alignment horizontal="right"/>
    </xf>
    <xf numFmtId="164" fontId="3" fillId="2" borderId="0" xfId="0" applyNumberFormat="1" applyFont="1" applyFill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ES"/>
  <c:roundedCorners val="1"/>
  <c:style val="2"/>
  <c:chart>
    <c:autoTitleDeleted val="1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264792335"/>
        <c:axId val="1477919820"/>
      </c:scatterChart>
      <c:valAx>
        <c:axId val="126479233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477919820"/>
        <c:crosses val="autoZero"/>
        <c:crossBetween val="midCat"/>
      </c:valAx>
      <c:valAx>
        <c:axId val="1477919820"/>
        <c:scaling>
          <c:orientation val="minMax"/>
        </c:scaling>
        <c:delete val="0"/>
        <c:axPos val="l"/>
        <c:majorTickMark val="cross"/>
        <c:minorTickMark val="cross"/>
        <c:tickLblPos val="nextTo"/>
        <c:spPr>
          <a:ln>
            <a:noFill/>
          </a:ln>
        </c:spPr>
        <c:crossAx val="1264792335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ES" b="0">
                <a:solidFill>
                  <a:srgbClr val="757575"/>
                </a:solidFill>
                <a:latin typeface="+mn-lt"/>
              </a:rPr>
              <a:t>COEFICIENTES (representación logarítmica)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'Propuesta Metal'!$N$1:$N$2</c:f>
              <c:strCache>
                <c:ptCount val="2"/>
                <c:pt idx="1">
                  <c:v>COEFICIENTES</c:v>
                </c:pt>
              </c:strCache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numRef>
              <c:f>'Propuesta Metal'!$M$3:$M$17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50</c:v>
                </c:pt>
                <c:pt idx="4">
                  <c:v>80</c:v>
                </c:pt>
                <c:pt idx="5">
                  <c:v>130</c:v>
                </c:pt>
                <c:pt idx="6">
                  <c:v>210</c:v>
                </c:pt>
                <c:pt idx="7">
                  <c:v>340</c:v>
                </c:pt>
                <c:pt idx="8">
                  <c:v>550</c:v>
                </c:pt>
                <c:pt idx="9">
                  <c:v>890</c:v>
                </c:pt>
                <c:pt idx="10">
                  <c:v>1440</c:v>
                </c:pt>
                <c:pt idx="11">
                  <c:v>2330</c:v>
                </c:pt>
                <c:pt idx="12">
                  <c:v>3770</c:v>
                </c:pt>
                <c:pt idx="13">
                  <c:v>6100</c:v>
                </c:pt>
                <c:pt idx="14">
                  <c:v>9870</c:v>
                </c:pt>
              </c:numCache>
            </c:numRef>
          </c:cat>
          <c:val>
            <c:numRef>
              <c:f>'Propuesta Metal'!$N$3:$N$17</c:f>
              <c:numCache>
                <c:formatCode>0.00</c:formatCode>
                <c:ptCount val="15"/>
                <c:pt idx="0">
                  <c:v>1.076515832240166</c:v>
                </c:pt>
                <c:pt idx="1">
                  <c:v>0.98011767494256219</c:v>
                </c:pt>
                <c:pt idx="2">
                  <c:v>0.93392487914686972</c:v>
                </c:pt>
                <c:pt idx="3">
                  <c:v>0.88455176322228368</c:v>
                </c:pt>
                <c:pt idx="4">
                  <c:v>0.84648457050379822</c:v>
                </c:pt>
                <c:pt idx="5">
                  <c:v>0.81337257245199557</c:v>
                </c:pt>
                <c:pt idx="6">
                  <c:v>0.78588178003619391</c:v>
                </c:pt>
                <c:pt idx="7">
                  <c:v>0.7626500105402918</c:v>
                </c:pt>
                <c:pt idx="8">
                  <c:v>0.7431500473771494</c:v>
                </c:pt>
                <c:pt idx="9">
                  <c:v>0.72674003590980274</c:v>
                </c:pt>
                <c:pt idx="10">
                  <c:v>0.71294398790485258</c:v>
                </c:pt>
                <c:pt idx="11">
                  <c:v>0.70134114360506805</c:v>
                </c:pt>
                <c:pt idx="12">
                  <c:v>0.69158424921006756</c:v>
                </c:pt>
                <c:pt idx="13">
                  <c:v>0.6833791721233875</c:v>
                </c:pt>
                <c:pt idx="14">
                  <c:v>0.6764792436352457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61B-4322-A780-3B23350B9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016654"/>
        <c:axId val="395650018"/>
      </c:lineChart>
      <c:catAx>
        <c:axId val="21150166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b="0">
                    <a:solidFill>
                      <a:srgbClr val="000000"/>
                    </a:solidFill>
                    <a:latin typeface="+mn-lt"/>
                  </a:rPr>
                  <a:t>Afiliados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395650018"/>
        <c:crosses val="autoZero"/>
        <c:auto val="1"/>
        <c:lblAlgn val="ctr"/>
        <c:lblOffset val="100"/>
        <c:noMultiLvlLbl val="1"/>
      </c:catAx>
      <c:valAx>
        <c:axId val="3956500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b="0">
                    <a:solidFill>
                      <a:srgbClr val="000000"/>
                    </a:solidFill>
                    <a:latin typeface="+mn-lt"/>
                  </a:rPr>
                  <a:t>Coeficiente por afiliado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211501665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ES" b="0">
                <a:solidFill>
                  <a:srgbClr val="757575"/>
                </a:solidFill>
                <a:latin typeface="+mn-lt"/>
              </a:rPr>
              <a:t>COEFICIENTES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'Propuesta Metal'!$N$1:$N$2</c:f>
              <c:strCache>
                <c:ptCount val="2"/>
                <c:pt idx="1">
                  <c:v>COEFICIENTES</c:v>
                </c:pt>
              </c:strCache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numRef>
              <c:f>'Propuesta Metal'!$M$3:$M$17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50</c:v>
                </c:pt>
                <c:pt idx="4">
                  <c:v>80</c:v>
                </c:pt>
                <c:pt idx="5">
                  <c:v>130</c:v>
                </c:pt>
                <c:pt idx="6">
                  <c:v>210</c:v>
                </c:pt>
                <c:pt idx="7">
                  <c:v>340</c:v>
                </c:pt>
                <c:pt idx="8">
                  <c:v>550</c:v>
                </c:pt>
                <c:pt idx="9">
                  <c:v>890</c:v>
                </c:pt>
                <c:pt idx="10">
                  <c:v>1440</c:v>
                </c:pt>
                <c:pt idx="11">
                  <c:v>2330</c:v>
                </c:pt>
                <c:pt idx="12">
                  <c:v>3770</c:v>
                </c:pt>
                <c:pt idx="13">
                  <c:v>6100</c:v>
                </c:pt>
                <c:pt idx="14">
                  <c:v>9870</c:v>
                </c:pt>
              </c:numCache>
            </c:numRef>
          </c:cat>
          <c:val>
            <c:numRef>
              <c:f>'Propuesta Metal'!$N$3:$N$17</c:f>
              <c:numCache>
                <c:formatCode>0.00</c:formatCode>
                <c:ptCount val="15"/>
                <c:pt idx="0">
                  <c:v>1.076515832240166</c:v>
                </c:pt>
                <c:pt idx="1">
                  <c:v>0.98011767494256219</c:v>
                </c:pt>
                <c:pt idx="2">
                  <c:v>0.93392487914686972</c:v>
                </c:pt>
                <c:pt idx="3">
                  <c:v>0.88455176322228368</c:v>
                </c:pt>
                <c:pt idx="4">
                  <c:v>0.84648457050379822</c:v>
                </c:pt>
                <c:pt idx="5">
                  <c:v>0.81337257245199557</c:v>
                </c:pt>
                <c:pt idx="6">
                  <c:v>0.78588178003619391</c:v>
                </c:pt>
                <c:pt idx="7">
                  <c:v>0.7626500105402918</c:v>
                </c:pt>
                <c:pt idx="8">
                  <c:v>0.7431500473771494</c:v>
                </c:pt>
                <c:pt idx="9">
                  <c:v>0.72674003590980274</c:v>
                </c:pt>
                <c:pt idx="10">
                  <c:v>0.71294398790485258</c:v>
                </c:pt>
                <c:pt idx="11">
                  <c:v>0.70134114360506805</c:v>
                </c:pt>
                <c:pt idx="12">
                  <c:v>0.69158424921006756</c:v>
                </c:pt>
                <c:pt idx="13">
                  <c:v>0.6833791721233875</c:v>
                </c:pt>
                <c:pt idx="14">
                  <c:v>0.6764792436352457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5C0-46CF-8B8F-783E7803B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308709"/>
        <c:axId val="1171263475"/>
      </c:lineChart>
      <c:catAx>
        <c:axId val="18043087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b="0">
                    <a:solidFill>
                      <a:srgbClr val="000000"/>
                    </a:solidFill>
                    <a:latin typeface="+mn-lt"/>
                  </a:rPr>
                  <a:t>Afiliados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171263475"/>
        <c:crosses val="autoZero"/>
        <c:auto val="1"/>
        <c:lblAlgn val="ctr"/>
        <c:lblOffset val="100"/>
        <c:noMultiLvlLbl val="1"/>
      </c:catAx>
      <c:valAx>
        <c:axId val="11712634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b="0">
                    <a:solidFill>
                      <a:srgbClr val="000000"/>
                    </a:solidFill>
                    <a:latin typeface="+mn-lt"/>
                  </a:rPr>
                  <a:t>Coeficiente por afiliado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80430870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s-ES" b="0">
                <a:solidFill>
                  <a:srgbClr val="757575"/>
                </a:solidFill>
                <a:latin typeface="+mn-lt"/>
              </a:rPr>
              <a:t>COEFICIENTES por localización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'Propuesta Metal'!$Y$2</c:f>
              <c:strCache>
                <c:ptCount val="1"/>
                <c:pt idx="0">
                  <c:v>COEFICIENTES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'Propuesta Metal'!$U$3:$U$10</c:f>
              <c:strCache>
                <c:ptCount val="8"/>
                <c:pt idx="0">
                  <c:v>Madrid</c:v>
                </c:pt>
                <c:pt idx="1">
                  <c:v>Plasencia</c:v>
                </c:pt>
                <c:pt idx="2">
                  <c:v>Alcazar de San Juan</c:v>
                </c:pt>
                <c:pt idx="3">
                  <c:v>Toledo</c:v>
                </c:pt>
                <c:pt idx="4">
                  <c:v>Badajoz</c:v>
                </c:pt>
                <c:pt idx="5">
                  <c:v>Albacete</c:v>
                </c:pt>
                <c:pt idx="6">
                  <c:v>Cáceres</c:v>
                </c:pt>
                <c:pt idx="7">
                  <c:v>Cuenca</c:v>
                </c:pt>
              </c:strCache>
            </c:strRef>
          </c:cat>
          <c:val>
            <c:numRef>
              <c:f>'Propuesta Metal'!$Y$3:$Y$10</c:f>
              <c:numCache>
                <c:formatCode>0.00</c:formatCode>
                <c:ptCount val="8"/>
                <c:pt idx="0">
                  <c:v>2.5433425259244302E-2</c:v>
                </c:pt>
                <c:pt idx="1">
                  <c:v>0.22349790864417252</c:v>
                </c:pt>
                <c:pt idx="2">
                  <c:v>0.36905466268821718</c:v>
                </c:pt>
                <c:pt idx="3">
                  <c:v>0.36989391341872913</c:v>
                </c:pt>
                <c:pt idx="4">
                  <c:v>0.40715206135863435</c:v>
                </c:pt>
                <c:pt idx="5">
                  <c:v>0.42164316555153114</c:v>
                </c:pt>
                <c:pt idx="6">
                  <c:v>0.44626185808024588</c:v>
                </c:pt>
                <c:pt idx="7">
                  <c:v>0.48752970320916589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798-4FC6-B080-20D7B987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93395"/>
        <c:axId val="1977163972"/>
      </c:barChart>
      <c:catAx>
        <c:axId val="1105933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b="0">
                    <a:solidFill>
                      <a:srgbClr val="000000"/>
                    </a:solidFill>
                    <a:latin typeface="+mn-lt"/>
                  </a:rPr>
                  <a:t>Denominación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977163972"/>
        <c:crosses val="autoZero"/>
        <c:auto val="1"/>
        <c:lblAlgn val="ctr"/>
        <c:lblOffset val="100"/>
        <c:noMultiLvlLbl val="1"/>
      </c:catAx>
      <c:valAx>
        <c:axId val="19771639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b="0">
                    <a:solidFill>
                      <a:srgbClr val="000000"/>
                    </a:solidFill>
                    <a:latin typeface="+mn-lt"/>
                  </a:rPr>
                  <a:t>COEFICIENTES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1059339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590550</xdr:colOff>
      <xdr:row>198</xdr:row>
      <xdr:rowOff>28575</xdr:rowOff>
    </xdr:from>
    <xdr:ext cx="5715000" cy="353377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14</xdr:col>
      <xdr:colOff>0</xdr:colOff>
      <xdr:row>18</xdr:row>
      <xdr:rowOff>190500</xdr:rowOff>
    </xdr:from>
    <xdr:ext cx="5162550" cy="3533775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14</xdr:col>
      <xdr:colOff>0</xdr:colOff>
      <xdr:row>1</xdr:row>
      <xdr:rowOff>57150</xdr:rowOff>
    </xdr:from>
    <xdr:ext cx="5162550" cy="3533775"/>
    <xdr:graphicFrame macro="">
      <xdr:nvGraphicFramePr>
        <xdr:cNvPr id="4" name="Chart 3" title="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20</xdr:col>
      <xdr:colOff>0</xdr:colOff>
      <xdr:row>12</xdr:row>
      <xdr:rowOff>0</xdr:rowOff>
    </xdr:from>
    <xdr:ext cx="5029200" cy="3533775"/>
    <xdr:graphicFrame macro="">
      <xdr:nvGraphicFramePr>
        <xdr:cNvPr id="5" name="Chart 4" title="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984"/>
  <sheetViews>
    <sheetView tabSelected="1" workbookViewId="0">
      <selection activeCell="F24" sqref="F24"/>
    </sheetView>
  </sheetViews>
  <sheetFormatPr baseColWidth="10" defaultColWidth="12.5703125" defaultRowHeight="15.75" customHeight="1" x14ac:dyDescent="0.2"/>
  <cols>
    <col min="1" max="1" width="9.140625" customWidth="1"/>
    <col min="2" max="2" width="40.42578125" customWidth="1"/>
    <col min="3" max="3" width="14.42578125" customWidth="1"/>
    <col min="4" max="4" width="7.28515625" customWidth="1"/>
    <col min="5" max="5" width="8.7109375" bestFit="1" customWidth="1"/>
    <col min="6" max="6" width="22" bestFit="1" customWidth="1"/>
    <col min="7" max="7" width="5.28515625" customWidth="1"/>
    <col min="8" max="8" width="7.28515625" customWidth="1"/>
    <col min="9" max="9" width="12.28515625" customWidth="1"/>
    <col min="11" max="11" width="15.5703125" bestFit="1" customWidth="1"/>
    <col min="12" max="12" width="14.5703125" bestFit="1" customWidth="1"/>
    <col min="14" max="14" width="4.28515625" customWidth="1"/>
    <col min="15" max="20" width="15.42578125" customWidth="1"/>
    <col min="21" max="21" width="16.42578125" customWidth="1"/>
    <col min="23" max="23" width="20.85546875" bestFit="1" customWidth="1"/>
  </cols>
  <sheetData>
    <row r="1" spans="1:25" x14ac:dyDescent="0.2">
      <c r="A1" s="5" t="s">
        <v>0</v>
      </c>
      <c r="B1" s="5" t="s">
        <v>1</v>
      </c>
      <c r="C1" s="29" t="s">
        <v>39</v>
      </c>
      <c r="D1" s="31" t="s">
        <v>2</v>
      </c>
      <c r="E1" s="30"/>
      <c r="F1" s="29" t="s">
        <v>40</v>
      </c>
      <c r="G1" s="31" t="s">
        <v>2</v>
      </c>
      <c r="H1" s="30"/>
      <c r="I1" s="32" t="s">
        <v>41</v>
      </c>
      <c r="J1" s="30"/>
      <c r="K1" s="7">
        <f>K23/(E23+H23)</f>
        <v>26.02372495523047</v>
      </c>
      <c r="L1" s="7">
        <f>K23/C23</f>
        <v>2.616088947024199</v>
      </c>
    </row>
    <row r="2" spans="1:25" x14ac:dyDescent="0.2">
      <c r="A2" s="5" t="s">
        <v>3</v>
      </c>
      <c r="B2" s="8"/>
      <c r="C2" s="30"/>
      <c r="D2" s="33">
        <v>0.64</v>
      </c>
      <c r="E2" s="30"/>
      <c r="F2" s="30"/>
      <c r="G2" s="33">
        <v>0.15</v>
      </c>
      <c r="H2" s="30"/>
      <c r="I2" s="9" t="s">
        <v>42</v>
      </c>
      <c r="J2" s="9" t="s">
        <v>43</v>
      </c>
      <c r="K2" s="10" t="s">
        <v>30</v>
      </c>
      <c r="L2" s="6"/>
      <c r="M2" s="31" t="s">
        <v>44</v>
      </c>
      <c r="N2" s="30"/>
      <c r="U2" s="6" t="s">
        <v>45</v>
      </c>
      <c r="V2" s="6" t="s">
        <v>46</v>
      </c>
      <c r="W2" s="6" t="s">
        <v>47</v>
      </c>
      <c r="X2" s="6" t="s">
        <v>48</v>
      </c>
      <c r="Y2" s="11" t="s">
        <v>44</v>
      </c>
    </row>
    <row r="3" spans="1:25" x14ac:dyDescent="0.2">
      <c r="A3" s="1" t="s">
        <v>4</v>
      </c>
      <c r="B3" s="1" t="s">
        <v>5</v>
      </c>
      <c r="C3" s="12">
        <v>286</v>
      </c>
      <c r="D3" s="2">
        <f t="shared" ref="D3:D22" si="0">POWER(C3,D$2)/C3</f>
        <v>0.13052936584585212</v>
      </c>
      <c r="E3" s="2">
        <f t="shared" ref="E3:E22" si="1">C3*D3</f>
        <v>37.331398631913707</v>
      </c>
      <c r="F3" s="13">
        <v>842.19</v>
      </c>
      <c r="G3" s="2">
        <f t="shared" ref="G3:G22" si="2">1-POWER(F3/1000,G$2)</f>
        <v>2.5433425259244302E-2</v>
      </c>
      <c r="H3" s="2">
        <f t="shared" ref="H3:H22" si="3">F3*G3</f>
        <v>21.419776419082961</v>
      </c>
      <c r="I3" s="3">
        <f t="shared" ref="I3:I22" si="4">C3*D3*K$1</f>
        <v>971.50205019098939</v>
      </c>
      <c r="J3" s="3">
        <f t="shared" ref="J3:J22" si="5">C3*G3*K$1</f>
        <v>189.2955245941717</v>
      </c>
      <c r="K3" s="14">
        <f t="shared" ref="K3:K22" si="6">I3+J3</f>
        <v>1160.797574785161</v>
      </c>
      <c r="L3" s="15"/>
      <c r="M3" s="16">
        <v>10</v>
      </c>
      <c r="N3" s="17">
        <f t="shared" ref="N3:N17" si="7">D$2+POWER(M3,D$2)/M3</f>
        <v>1.076515832240166</v>
      </c>
      <c r="U3" s="1" t="s">
        <v>49</v>
      </c>
      <c r="V3" s="1" t="s">
        <v>50</v>
      </c>
      <c r="W3" s="13">
        <v>842.19</v>
      </c>
      <c r="X3" s="18">
        <v>8028</v>
      </c>
      <c r="Y3" s="19">
        <f t="shared" ref="Y3:Y10" si="8">1-POWER(W3/1000,G$2)</f>
        <v>2.5433425259244302E-2</v>
      </c>
    </row>
    <row r="4" spans="1:25" x14ac:dyDescent="0.2">
      <c r="A4" s="1" t="s">
        <v>6</v>
      </c>
      <c r="B4" s="1" t="s">
        <v>7</v>
      </c>
      <c r="C4" s="12">
        <v>1042</v>
      </c>
      <c r="D4" s="2">
        <f t="shared" si="0"/>
        <v>8.1953521775262911E-2</v>
      </c>
      <c r="E4" s="2">
        <f t="shared" si="1"/>
        <v>85.395569689823958</v>
      </c>
      <c r="F4" s="13">
        <v>842.19</v>
      </c>
      <c r="G4" s="2">
        <f t="shared" si="2"/>
        <v>2.5433425259244302E-2</v>
      </c>
      <c r="H4" s="2">
        <f t="shared" si="3"/>
        <v>21.419776419082961</v>
      </c>
      <c r="I4" s="3">
        <f t="shared" si="4"/>
        <v>2222.3108180031945</v>
      </c>
      <c r="J4" s="3">
        <f t="shared" si="5"/>
        <v>689.67110708785629</v>
      </c>
      <c r="K4" s="14">
        <f t="shared" si="6"/>
        <v>2911.9819250910509</v>
      </c>
      <c r="L4" s="15"/>
      <c r="M4" s="16">
        <v>20</v>
      </c>
      <c r="N4" s="17">
        <f t="shared" si="7"/>
        <v>0.98011767494256219</v>
      </c>
      <c r="U4" s="1" t="s">
        <v>51</v>
      </c>
      <c r="V4" s="1" t="s">
        <v>52</v>
      </c>
      <c r="W4" s="13">
        <v>185.19</v>
      </c>
      <c r="X4" s="18">
        <v>217.94</v>
      </c>
      <c r="Y4" s="19">
        <f t="shared" si="8"/>
        <v>0.22349790864417252</v>
      </c>
    </row>
    <row r="5" spans="1:25" x14ac:dyDescent="0.2">
      <c r="A5" s="1" t="s">
        <v>8</v>
      </c>
      <c r="B5" s="1" t="s">
        <v>9</v>
      </c>
      <c r="C5" s="12">
        <v>3313</v>
      </c>
      <c r="D5" s="2">
        <f t="shared" si="0"/>
        <v>5.4040615036099887E-2</v>
      </c>
      <c r="E5" s="2">
        <f t="shared" si="1"/>
        <v>179.03655761459893</v>
      </c>
      <c r="F5" s="13">
        <v>842.19</v>
      </c>
      <c r="G5" s="2">
        <f t="shared" si="2"/>
        <v>2.5433425259244302E-2</v>
      </c>
      <c r="H5" s="2">
        <f t="shared" si="3"/>
        <v>21.419776419082961</v>
      </c>
      <c r="I5" s="3">
        <f t="shared" si="4"/>
        <v>4659.1981322935962</v>
      </c>
      <c r="J5" s="3">
        <f t="shared" si="5"/>
        <v>2192.7834719597581</v>
      </c>
      <c r="K5" s="14">
        <f t="shared" si="6"/>
        <v>6851.9816042533548</v>
      </c>
      <c r="L5" s="15"/>
      <c r="M5" s="16">
        <f t="shared" ref="M5:M17" si="9">M3+M4</f>
        <v>30</v>
      </c>
      <c r="N5" s="17">
        <f t="shared" si="7"/>
        <v>0.93392487914686972</v>
      </c>
      <c r="U5" s="1" t="s">
        <v>53</v>
      </c>
      <c r="V5" s="1" t="s">
        <v>54</v>
      </c>
      <c r="W5" s="13">
        <v>46.41</v>
      </c>
      <c r="X5" s="18">
        <v>666.78</v>
      </c>
      <c r="Y5" s="19">
        <f t="shared" si="8"/>
        <v>0.36905466268821718</v>
      </c>
    </row>
    <row r="6" spans="1:25" x14ac:dyDescent="0.2">
      <c r="A6" s="1" t="s">
        <v>10</v>
      </c>
      <c r="B6" s="1" t="s">
        <v>11</v>
      </c>
      <c r="C6" s="12">
        <v>405</v>
      </c>
      <c r="D6" s="2">
        <f t="shared" si="0"/>
        <v>0.11516385436373132</v>
      </c>
      <c r="E6" s="2">
        <f t="shared" si="1"/>
        <v>46.641361017311183</v>
      </c>
      <c r="F6" s="13">
        <v>842.19</v>
      </c>
      <c r="G6" s="2">
        <f t="shared" si="2"/>
        <v>2.5433425259244302E-2</v>
      </c>
      <c r="H6" s="2">
        <f t="shared" si="3"/>
        <v>21.419776419082961</v>
      </c>
      <c r="I6" s="3">
        <f t="shared" si="4"/>
        <v>1213.7819506521146</v>
      </c>
      <c r="J6" s="3">
        <f t="shared" si="5"/>
        <v>268.05834776447392</v>
      </c>
      <c r="K6" s="14">
        <f t="shared" si="6"/>
        <v>1481.8402984165884</v>
      </c>
      <c r="L6" s="15"/>
      <c r="M6" s="16">
        <f t="shared" si="9"/>
        <v>50</v>
      </c>
      <c r="N6" s="17">
        <f t="shared" si="7"/>
        <v>0.88455176322228368</v>
      </c>
      <c r="U6" s="1" t="s">
        <v>55</v>
      </c>
      <c r="V6" s="1" t="s">
        <v>50</v>
      </c>
      <c r="W6" s="13">
        <v>46</v>
      </c>
      <c r="X6" s="18">
        <v>15370</v>
      </c>
      <c r="Y6" s="19">
        <f t="shared" si="8"/>
        <v>0.36989391341872913</v>
      </c>
    </row>
    <row r="7" spans="1:25" x14ac:dyDescent="0.2">
      <c r="A7" s="1" t="s">
        <v>12</v>
      </c>
      <c r="B7" s="1" t="s">
        <v>13</v>
      </c>
      <c r="C7" s="12">
        <v>412</v>
      </c>
      <c r="D7" s="2">
        <f t="shared" si="0"/>
        <v>0.11445558836571938</v>
      </c>
      <c r="E7" s="2">
        <f t="shared" si="1"/>
        <v>47.155702406676383</v>
      </c>
      <c r="F7" s="13">
        <v>842.19</v>
      </c>
      <c r="G7" s="2">
        <f t="shared" si="2"/>
        <v>2.5433425259244302E-2</v>
      </c>
      <c r="H7" s="2">
        <f t="shared" si="3"/>
        <v>21.419776419082961</v>
      </c>
      <c r="I7" s="3">
        <f t="shared" si="4"/>
        <v>1227.1670295020458</v>
      </c>
      <c r="J7" s="3">
        <f t="shared" si="5"/>
        <v>272.69145500978578</v>
      </c>
      <c r="K7" s="14">
        <f t="shared" si="6"/>
        <v>1499.8584845118316</v>
      </c>
      <c r="L7" s="15"/>
      <c r="M7" s="16">
        <f t="shared" si="9"/>
        <v>80</v>
      </c>
      <c r="N7" s="17">
        <f t="shared" si="7"/>
        <v>0.84648457050379822</v>
      </c>
      <c r="U7" s="1" t="s">
        <v>56</v>
      </c>
      <c r="V7" s="1" t="s">
        <v>50</v>
      </c>
      <c r="W7" s="13">
        <v>30.64</v>
      </c>
      <c r="X7" s="18">
        <v>21766</v>
      </c>
      <c r="Y7" s="19">
        <f t="shared" si="8"/>
        <v>0.40715206135863435</v>
      </c>
    </row>
    <row r="8" spans="1:25" x14ac:dyDescent="0.2">
      <c r="A8" s="1" t="s">
        <v>14</v>
      </c>
      <c r="B8" s="1" t="s">
        <v>15</v>
      </c>
      <c r="C8" s="12">
        <v>722</v>
      </c>
      <c r="D8" s="2">
        <f t="shared" si="0"/>
        <v>9.3524761394321684E-2</v>
      </c>
      <c r="E8" s="2">
        <f t="shared" si="1"/>
        <v>67.524877726700254</v>
      </c>
      <c r="F8" s="13">
        <v>842.19</v>
      </c>
      <c r="G8" s="2">
        <f t="shared" si="2"/>
        <v>2.5433425259244302E-2</v>
      </c>
      <c r="H8" s="2">
        <f t="shared" si="3"/>
        <v>21.419776419082961</v>
      </c>
      <c r="I8" s="3">
        <f t="shared" si="4"/>
        <v>1757.2488455952155</v>
      </c>
      <c r="J8" s="3">
        <f t="shared" si="5"/>
        <v>477.87191873074113</v>
      </c>
      <c r="K8" s="14">
        <f t="shared" si="6"/>
        <v>2235.1207643259568</v>
      </c>
      <c r="L8" s="15"/>
      <c r="M8" s="16">
        <f t="shared" si="9"/>
        <v>130</v>
      </c>
      <c r="N8" s="17">
        <f t="shared" si="7"/>
        <v>0.81337257245199557</v>
      </c>
      <c r="U8" s="1" t="s">
        <v>57</v>
      </c>
      <c r="V8" s="1" t="s">
        <v>50</v>
      </c>
      <c r="W8" s="13">
        <v>25.98</v>
      </c>
      <c r="X8" s="18">
        <v>14924</v>
      </c>
      <c r="Y8" s="19">
        <f t="shared" si="8"/>
        <v>0.42164316555153114</v>
      </c>
    </row>
    <row r="9" spans="1:25" x14ac:dyDescent="0.2">
      <c r="A9" s="1" t="s">
        <v>16</v>
      </c>
      <c r="B9" s="1" t="s">
        <v>17</v>
      </c>
      <c r="C9" s="12">
        <v>1376</v>
      </c>
      <c r="D9" s="2">
        <f t="shared" si="0"/>
        <v>7.4147645310754642E-2</v>
      </c>
      <c r="E9" s="2">
        <f t="shared" si="1"/>
        <v>102.02715994759839</v>
      </c>
      <c r="F9" s="13">
        <v>842.19</v>
      </c>
      <c r="G9" s="2">
        <f t="shared" si="2"/>
        <v>2.5433425259244302E-2</v>
      </c>
      <c r="H9" s="2">
        <f t="shared" si="3"/>
        <v>21.419776419082961</v>
      </c>
      <c r="I9" s="3">
        <f t="shared" si="4"/>
        <v>2655.1267484396071</v>
      </c>
      <c r="J9" s="3">
        <f t="shared" si="5"/>
        <v>910.73650993559534</v>
      </c>
      <c r="K9" s="14">
        <f t="shared" si="6"/>
        <v>3565.8632583752023</v>
      </c>
      <c r="L9" s="15"/>
      <c r="M9" s="16">
        <f t="shared" si="9"/>
        <v>210</v>
      </c>
      <c r="N9" s="17">
        <f t="shared" si="7"/>
        <v>0.78588178003619391</v>
      </c>
      <c r="U9" s="1" t="s">
        <v>58</v>
      </c>
      <c r="V9" s="1" t="s">
        <v>50</v>
      </c>
      <c r="W9" s="13">
        <v>19.440000000000001</v>
      </c>
      <c r="X9" s="18">
        <v>19868</v>
      </c>
      <c r="Y9" s="19">
        <f t="shared" si="8"/>
        <v>0.44626185808024588</v>
      </c>
    </row>
    <row r="10" spans="1:25" x14ac:dyDescent="0.2">
      <c r="A10" s="1" t="s">
        <v>18</v>
      </c>
      <c r="B10" s="1" t="s">
        <v>19</v>
      </c>
      <c r="C10" s="12">
        <v>229</v>
      </c>
      <c r="D10" s="2">
        <f t="shared" si="0"/>
        <v>0.14140319627568018</v>
      </c>
      <c r="E10" s="2">
        <f t="shared" si="1"/>
        <v>32.381331947130761</v>
      </c>
      <c r="F10" s="13">
        <v>842.19</v>
      </c>
      <c r="G10" s="2">
        <f t="shared" si="2"/>
        <v>2.5433425259244302E-2</v>
      </c>
      <c r="H10" s="2">
        <f t="shared" si="3"/>
        <v>21.419776419082961</v>
      </c>
      <c r="I10" s="3">
        <f t="shared" si="4"/>
        <v>842.68287627614848</v>
      </c>
      <c r="J10" s="3">
        <f t="shared" si="5"/>
        <v>151.56879416806055</v>
      </c>
      <c r="K10" s="14">
        <f t="shared" si="6"/>
        <v>994.25167044420903</v>
      </c>
      <c r="L10" s="15"/>
      <c r="M10" s="16">
        <f t="shared" si="9"/>
        <v>340</v>
      </c>
      <c r="N10" s="17">
        <f t="shared" si="7"/>
        <v>0.7626500105402918</v>
      </c>
      <c r="U10" s="1" t="s">
        <v>59</v>
      </c>
      <c r="V10" s="1" t="s">
        <v>50</v>
      </c>
      <c r="W10" s="13">
        <v>11.6</v>
      </c>
      <c r="X10" s="18">
        <v>17140</v>
      </c>
      <c r="Y10" s="19">
        <f t="shared" si="8"/>
        <v>0.48752970320916589</v>
      </c>
    </row>
    <row r="11" spans="1:25" x14ac:dyDescent="0.2">
      <c r="A11" s="1" t="s">
        <v>20</v>
      </c>
      <c r="B11" s="1" t="s">
        <v>21</v>
      </c>
      <c r="C11" s="12">
        <v>462</v>
      </c>
      <c r="D11" s="2">
        <f t="shared" si="0"/>
        <v>0.10983199918695842</v>
      </c>
      <c r="E11" s="2">
        <f t="shared" si="1"/>
        <v>50.742383624374789</v>
      </c>
      <c r="F11" s="13">
        <v>842.19</v>
      </c>
      <c r="G11" s="2">
        <f t="shared" si="2"/>
        <v>2.5433425259244302E-2</v>
      </c>
      <c r="H11" s="2">
        <f t="shared" si="3"/>
        <v>21.419776419082961</v>
      </c>
      <c r="I11" s="3">
        <f t="shared" si="4"/>
        <v>1320.5058350135203</v>
      </c>
      <c r="J11" s="3">
        <f t="shared" si="5"/>
        <v>305.78507819058507</v>
      </c>
      <c r="K11" s="14">
        <f t="shared" si="6"/>
        <v>1626.2909132041054</v>
      </c>
      <c r="L11" s="15"/>
      <c r="M11" s="16">
        <f t="shared" si="9"/>
        <v>550</v>
      </c>
      <c r="N11" s="17">
        <f t="shared" si="7"/>
        <v>0.7431500473771494</v>
      </c>
    </row>
    <row r="12" spans="1:25" x14ac:dyDescent="0.2">
      <c r="A12" s="1" t="s">
        <v>22</v>
      </c>
      <c r="B12" s="1" t="s">
        <v>23</v>
      </c>
      <c r="C12" s="12">
        <v>5069</v>
      </c>
      <c r="D12" s="2">
        <f t="shared" si="0"/>
        <v>4.6369026181276619E-2</v>
      </c>
      <c r="E12" s="2">
        <f t="shared" si="1"/>
        <v>235.04459371289119</v>
      </c>
      <c r="F12" s="13">
        <v>842.19</v>
      </c>
      <c r="G12" s="2">
        <f t="shared" si="2"/>
        <v>2.5433425259244302E-2</v>
      </c>
      <c r="H12" s="2">
        <f t="shared" si="3"/>
        <v>21.419776419082961</v>
      </c>
      <c r="I12" s="3">
        <f t="shared" si="4"/>
        <v>6116.7358589981732</v>
      </c>
      <c r="J12" s="3">
        <f t="shared" si="5"/>
        <v>3355.0315180694279</v>
      </c>
      <c r="K12" s="14">
        <f t="shared" si="6"/>
        <v>9471.767377067601</v>
      </c>
      <c r="L12" s="15"/>
      <c r="M12" s="16">
        <f t="shared" si="9"/>
        <v>890</v>
      </c>
      <c r="N12" s="17">
        <f t="shared" si="7"/>
        <v>0.72674003590980274</v>
      </c>
    </row>
    <row r="13" spans="1:25" x14ac:dyDescent="0.2">
      <c r="A13" s="1" t="s">
        <v>24</v>
      </c>
      <c r="B13" s="1" t="s">
        <v>25</v>
      </c>
      <c r="C13" s="12">
        <v>610</v>
      </c>
      <c r="D13" s="2">
        <f t="shared" si="0"/>
        <v>9.9375942221313976E-2</v>
      </c>
      <c r="E13" s="2">
        <f t="shared" si="1"/>
        <v>60.619324755001529</v>
      </c>
      <c r="F13" s="13">
        <v>842.19</v>
      </c>
      <c r="G13" s="2">
        <f t="shared" si="2"/>
        <v>2.5433425259244302E-2</v>
      </c>
      <c r="H13" s="2">
        <f t="shared" si="3"/>
        <v>21.419776419082961</v>
      </c>
      <c r="I13" s="3">
        <f t="shared" si="4"/>
        <v>1577.5406343959535</v>
      </c>
      <c r="J13" s="3">
        <f t="shared" si="5"/>
        <v>403.74220280575082</v>
      </c>
      <c r="K13" s="14">
        <f t="shared" si="6"/>
        <v>1981.2828372017043</v>
      </c>
      <c r="L13" s="15"/>
      <c r="M13" s="16">
        <f t="shared" si="9"/>
        <v>1440</v>
      </c>
      <c r="N13" s="17">
        <f t="shared" si="7"/>
        <v>0.71294398790485258</v>
      </c>
    </row>
    <row r="14" spans="1:25" x14ac:dyDescent="0.2">
      <c r="A14" s="1" t="s">
        <v>26</v>
      </c>
      <c r="B14" s="1" t="s">
        <v>27</v>
      </c>
      <c r="C14" s="12">
        <v>360</v>
      </c>
      <c r="D14" s="2">
        <f t="shared" si="0"/>
        <v>0.12015202640422214</v>
      </c>
      <c r="E14" s="2">
        <f t="shared" si="1"/>
        <v>43.254729505519968</v>
      </c>
      <c r="F14" s="13">
        <v>842.19</v>
      </c>
      <c r="G14" s="2">
        <f t="shared" si="2"/>
        <v>2.5433425259244302E-2</v>
      </c>
      <c r="H14" s="2">
        <f t="shared" si="3"/>
        <v>21.419776419082961</v>
      </c>
      <c r="I14" s="3">
        <f t="shared" si="4"/>
        <v>1125.6491836645437</v>
      </c>
      <c r="J14" s="3">
        <f t="shared" si="5"/>
        <v>238.27408690175457</v>
      </c>
      <c r="K14" s="14">
        <f t="shared" si="6"/>
        <v>1363.9232705662982</v>
      </c>
      <c r="L14" s="15"/>
      <c r="M14" s="16">
        <f t="shared" si="9"/>
        <v>2330</v>
      </c>
      <c r="N14" s="17">
        <f t="shared" si="7"/>
        <v>0.70134114360506805</v>
      </c>
    </row>
    <row r="15" spans="1:25" x14ac:dyDescent="0.2">
      <c r="A15" s="1" t="s">
        <v>28</v>
      </c>
      <c r="B15" s="1" t="s">
        <v>29</v>
      </c>
      <c r="C15" s="12">
        <v>434</v>
      </c>
      <c r="D15" s="2">
        <f t="shared" si="0"/>
        <v>0.11233205330473503</v>
      </c>
      <c r="E15" s="2">
        <f t="shared" si="1"/>
        <v>48.752111134255003</v>
      </c>
      <c r="F15" s="13">
        <v>842.19</v>
      </c>
      <c r="G15" s="2">
        <f t="shared" si="2"/>
        <v>2.5433425259244302E-2</v>
      </c>
      <c r="H15" s="2">
        <f t="shared" si="3"/>
        <v>21.419776419082961</v>
      </c>
      <c r="I15" s="3">
        <f t="shared" si="4"/>
        <v>1268.7115311446812</v>
      </c>
      <c r="J15" s="3">
        <f t="shared" si="5"/>
        <v>287.25264920933745</v>
      </c>
      <c r="K15" s="14">
        <f t="shared" si="6"/>
        <v>1555.9641803540187</v>
      </c>
      <c r="L15" s="15"/>
      <c r="M15" s="16">
        <f t="shared" si="9"/>
        <v>3770</v>
      </c>
      <c r="N15" s="17">
        <f t="shared" si="7"/>
        <v>0.69158424921006756</v>
      </c>
    </row>
    <row r="16" spans="1:25" x14ac:dyDescent="0.2">
      <c r="A16" s="1" t="s">
        <v>31</v>
      </c>
      <c r="B16" s="1" t="s">
        <v>60</v>
      </c>
      <c r="C16" s="12">
        <v>49</v>
      </c>
      <c r="D16" s="2">
        <f t="shared" si="0"/>
        <v>0.24633686562647875</v>
      </c>
      <c r="E16" s="2">
        <f t="shared" si="1"/>
        <v>12.070506415697459</v>
      </c>
      <c r="F16" s="13">
        <v>11.6</v>
      </c>
      <c r="G16" s="2">
        <f t="shared" si="2"/>
        <v>0.48752970320916589</v>
      </c>
      <c r="H16" s="2">
        <f t="shared" si="3"/>
        <v>5.6553445572263241</v>
      </c>
      <c r="I16" s="3">
        <f t="shared" si="4"/>
        <v>314.11953903245546</v>
      </c>
      <c r="J16" s="3">
        <f t="shared" si="5"/>
        <v>621.67960628720323</v>
      </c>
      <c r="K16" s="14">
        <f t="shared" si="6"/>
        <v>935.79914531965869</v>
      </c>
      <c r="L16" s="15"/>
      <c r="M16" s="16">
        <f t="shared" si="9"/>
        <v>6100</v>
      </c>
      <c r="N16" s="17">
        <f t="shared" si="7"/>
        <v>0.6833791721233875</v>
      </c>
    </row>
    <row r="17" spans="1:14" x14ac:dyDescent="0.2">
      <c r="A17" s="1" t="s">
        <v>32</v>
      </c>
      <c r="B17" s="1" t="s">
        <v>61</v>
      </c>
      <c r="C17" s="12">
        <v>21</v>
      </c>
      <c r="D17" s="2">
        <f t="shared" si="0"/>
        <v>0.3341958510130999</v>
      </c>
      <c r="E17" s="2">
        <f t="shared" si="1"/>
        <v>7.0181128712750978</v>
      </c>
      <c r="F17" s="13">
        <v>185.19</v>
      </c>
      <c r="G17" s="2">
        <f t="shared" si="2"/>
        <v>0.22349790864417252</v>
      </c>
      <c r="H17" s="2">
        <f t="shared" si="3"/>
        <v>41.389577701814311</v>
      </c>
      <c r="I17" s="3">
        <f t="shared" si="4"/>
        <v>182.63743906682592</v>
      </c>
      <c r="J17" s="3">
        <f t="shared" si="5"/>
        <v>122.14121015512862</v>
      </c>
      <c r="K17" s="14">
        <f t="shared" si="6"/>
        <v>304.77864922195454</v>
      </c>
      <c r="L17" s="15"/>
      <c r="M17" s="16">
        <f t="shared" si="9"/>
        <v>9870</v>
      </c>
      <c r="N17" s="17">
        <f t="shared" si="7"/>
        <v>0.6764792436352457</v>
      </c>
    </row>
    <row r="18" spans="1:14" x14ac:dyDescent="0.2">
      <c r="A18" s="1" t="s">
        <v>33</v>
      </c>
      <c r="B18" s="1" t="s">
        <v>62</v>
      </c>
      <c r="C18" s="12">
        <v>77</v>
      </c>
      <c r="D18" s="2">
        <f t="shared" si="0"/>
        <v>0.20934535973533283</v>
      </c>
      <c r="E18" s="2">
        <f t="shared" si="1"/>
        <v>16.119592699620629</v>
      </c>
      <c r="F18" s="13">
        <v>19.440000000000001</v>
      </c>
      <c r="G18" s="2">
        <f t="shared" si="2"/>
        <v>0.44626185808024588</v>
      </c>
      <c r="H18" s="2">
        <f t="shared" si="3"/>
        <v>8.6753305210799798</v>
      </c>
      <c r="I18" s="3">
        <f t="shared" si="4"/>
        <v>419.49184680526827</v>
      </c>
      <c r="J18" s="3">
        <f t="shared" si="5"/>
        <v>894.2314806571618</v>
      </c>
      <c r="K18" s="14">
        <f t="shared" si="6"/>
        <v>1313.72332746243</v>
      </c>
      <c r="L18" s="15"/>
      <c r="M18" s="16"/>
    </row>
    <row r="19" spans="1:14" x14ac:dyDescent="0.2">
      <c r="A19" s="1" t="s">
        <v>34</v>
      </c>
      <c r="B19" s="1" t="s">
        <v>63</v>
      </c>
      <c r="C19" s="12">
        <v>235</v>
      </c>
      <c r="D19" s="2">
        <f t="shared" si="0"/>
        <v>0.14009272066979039</v>
      </c>
      <c r="E19" s="2">
        <f t="shared" si="1"/>
        <v>32.921789357400741</v>
      </c>
      <c r="F19" s="13">
        <v>46</v>
      </c>
      <c r="G19" s="2">
        <f t="shared" si="2"/>
        <v>0.36989391341872913</v>
      </c>
      <c r="H19" s="2">
        <f t="shared" si="3"/>
        <v>17.015120017261541</v>
      </c>
      <c r="I19" s="3">
        <f t="shared" si="4"/>
        <v>856.74759127103061</v>
      </c>
      <c r="J19" s="3">
        <f t="shared" si="5"/>
        <v>2262.1141043743678</v>
      </c>
      <c r="K19" s="14">
        <f t="shared" si="6"/>
        <v>3118.8616956453984</v>
      </c>
      <c r="L19" s="15"/>
      <c r="M19" s="16"/>
    </row>
    <row r="20" spans="1:14" x14ac:dyDescent="0.2">
      <c r="A20" s="1" t="s">
        <v>35</v>
      </c>
      <c r="B20" s="1" t="s">
        <v>64</v>
      </c>
      <c r="C20" s="12">
        <v>85</v>
      </c>
      <c r="D20" s="2">
        <f t="shared" si="0"/>
        <v>0.20202689389751494</v>
      </c>
      <c r="E20" s="2">
        <f t="shared" si="1"/>
        <v>17.17228598128877</v>
      </c>
      <c r="F20" s="13">
        <v>46.41</v>
      </c>
      <c r="G20" s="2">
        <f t="shared" si="2"/>
        <v>0.36905466268821718</v>
      </c>
      <c r="H20" s="2">
        <f t="shared" si="3"/>
        <v>17.127826895360158</v>
      </c>
      <c r="I20" s="3">
        <f t="shared" si="4"/>
        <v>446.88684722961892</v>
      </c>
      <c r="J20" s="3">
        <f t="shared" si="5"/>
        <v>816.35504799569935</v>
      </c>
      <c r="K20" s="14">
        <f t="shared" si="6"/>
        <v>1263.2418952253183</v>
      </c>
      <c r="L20" s="15"/>
      <c r="M20" s="16"/>
    </row>
    <row r="21" spans="1:14" x14ac:dyDescent="0.2">
      <c r="A21" s="1" t="s">
        <v>36</v>
      </c>
      <c r="B21" s="1" t="s">
        <v>65</v>
      </c>
      <c r="C21" s="12">
        <v>25</v>
      </c>
      <c r="D21" s="2">
        <f t="shared" si="0"/>
        <v>0.31386406621415014</v>
      </c>
      <c r="E21" s="2">
        <f t="shared" si="1"/>
        <v>7.8466016553537532</v>
      </c>
      <c r="F21" s="13">
        <v>30.64</v>
      </c>
      <c r="G21" s="2">
        <f t="shared" si="2"/>
        <v>0.40715206135863435</v>
      </c>
      <c r="H21" s="2">
        <f t="shared" si="3"/>
        <v>12.475139160028556</v>
      </c>
      <c r="I21" s="3">
        <f t="shared" si="4"/>
        <v>204.19780331218217</v>
      </c>
      <c r="J21" s="3">
        <f t="shared" si="5"/>
        <v>264.89033149380549</v>
      </c>
      <c r="K21" s="14">
        <f t="shared" si="6"/>
        <v>469.08813480598769</v>
      </c>
      <c r="L21" s="15"/>
      <c r="M21" s="16"/>
    </row>
    <row r="22" spans="1:14" x14ac:dyDescent="0.2">
      <c r="A22" s="1" t="s">
        <v>37</v>
      </c>
      <c r="B22" s="1" t="s">
        <v>66</v>
      </c>
      <c r="C22" s="12">
        <v>78</v>
      </c>
      <c r="D22" s="2">
        <f t="shared" si="0"/>
        <v>0.20837515842818247</v>
      </c>
      <c r="E22" s="2">
        <f t="shared" si="1"/>
        <v>16.253262357398231</v>
      </c>
      <c r="F22" s="13">
        <v>25.98</v>
      </c>
      <c r="G22" s="2">
        <f t="shared" si="2"/>
        <v>0.42164316555153114</v>
      </c>
      <c r="H22" s="2">
        <f t="shared" si="3"/>
        <v>10.954289441028779</v>
      </c>
      <c r="I22" s="3">
        <f t="shared" si="4"/>
        <v>422.97042921413237</v>
      </c>
      <c r="J22" s="3">
        <f t="shared" si="5"/>
        <v>855.87261002612888</v>
      </c>
      <c r="K22" s="14">
        <f t="shared" si="6"/>
        <v>1278.8430392402613</v>
      </c>
      <c r="L22" s="15"/>
      <c r="M22" s="16"/>
    </row>
    <row r="23" spans="1:14" x14ac:dyDescent="0.2">
      <c r="A23" s="20">
        <f ca="1">IFERROR(__xludf.DUMMYFUNCTION("COUNTUNIQUE(A3:A22)"),20)</f>
        <v>20</v>
      </c>
      <c r="B23" s="21" t="s">
        <v>38</v>
      </c>
      <c r="C23" s="22">
        <f>SUM(C3:C22)</f>
        <v>15290</v>
      </c>
      <c r="D23" s="23"/>
      <c r="E23" s="22">
        <f>SUM(E3:E22)</f>
        <v>1145.3092530518306</v>
      </c>
      <c r="F23" s="24">
        <f>AVERAGE(F3:F22)</f>
        <v>565.68650000000025</v>
      </c>
      <c r="G23" s="25">
        <f>G$2*F$23/F23</f>
        <v>0.15</v>
      </c>
      <c r="H23" s="22">
        <f t="shared" ref="H23:J23" si="10">SUM(H3:H22)</f>
        <v>391.74972174187803</v>
      </c>
      <c r="I23" s="26">
        <f t="shared" si="10"/>
        <v>29805.212990101289</v>
      </c>
      <c r="J23" s="26">
        <f t="shared" si="10"/>
        <v>15580.047055416793</v>
      </c>
      <c r="K23" s="27">
        <v>40000</v>
      </c>
      <c r="L23" s="28"/>
      <c r="M23" s="16"/>
    </row>
    <row r="24" spans="1:14" x14ac:dyDescent="0.2">
      <c r="A24" s="1"/>
      <c r="C24" s="1"/>
      <c r="E24" s="4"/>
      <c r="H24" s="4"/>
      <c r="I24" s="4"/>
      <c r="L24" s="28"/>
      <c r="M24" s="16"/>
    </row>
    <row r="25" spans="1:14" x14ac:dyDescent="0.2">
      <c r="C25" s="1"/>
      <c r="E25" s="4"/>
      <c r="H25" s="4"/>
      <c r="I25" s="4"/>
      <c r="M25" s="16"/>
    </row>
    <row r="26" spans="1:14" x14ac:dyDescent="0.2">
      <c r="C26" s="1"/>
      <c r="E26" s="4"/>
      <c r="H26" s="4"/>
      <c r="I26" s="4"/>
      <c r="M26" s="16"/>
    </row>
    <row r="27" spans="1:14" x14ac:dyDescent="0.2">
      <c r="C27" s="1"/>
      <c r="E27" s="4"/>
      <c r="H27" s="4"/>
      <c r="I27" s="4"/>
      <c r="M27" s="16"/>
    </row>
    <row r="28" spans="1:14" x14ac:dyDescent="0.2">
      <c r="C28" s="4"/>
      <c r="E28" s="4"/>
      <c r="H28" s="4"/>
      <c r="I28" s="4"/>
      <c r="M28" s="16"/>
    </row>
    <row r="29" spans="1:14" x14ac:dyDescent="0.2">
      <c r="C29" s="4"/>
      <c r="E29" s="4"/>
      <c r="H29" s="4"/>
      <c r="I29" s="4"/>
      <c r="M29" s="16"/>
    </row>
    <row r="30" spans="1:14" x14ac:dyDescent="0.2">
      <c r="C30" s="4"/>
      <c r="E30" s="4"/>
      <c r="H30" s="4"/>
      <c r="I30" s="4"/>
      <c r="M30" s="16"/>
    </row>
    <row r="31" spans="1:14" x14ac:dyDescent="0.2">
      <c r="C31" s="4"/>
      <c r="E31" s="4"/>
      <c r="H31" s="4"/>
      <c r="I31" s="4"/>
      <c r="M31" s="16"/>
    </row>
    <row r="32" spans="1:14" x14ac:dyDescent="0.2">
      <c r="C32" s="4"/>
      <c r="E32" s="4"/>
      <c r="H32" s="4"/>
      <c r="I32" s="4"/>
      <c r="M32" s="16"/>
    </row>
    <row r="33" spans="3:13" x14ac:dyDescent="0.2">
      <c r="C33" s="4"/>
      <c r="E33" s="4"/>
      <c r="H33" s="4"/>
      <c r="I33" s="4"/>
      <c r="M33" s="16"/>
    </row>
    <row r="34" spans="3:13" x14ac:dyDescent="0.2">
      <c r="C34" s="4"/>
      <c r="E34" s="4"/>
      <c r="H34" s="4"/>
      <c r="I34" s="4"/>
      <c r="M34" s="16"/>
    </row>
    <row r="35" spans="3:13" x14ac:dyDescent="0.2">
      <c r="C35" s="4"/>
      <c r="E35" s="4"/>
      <c r="H35" s="4"/>
      <c r="I35" s="4"/>
      <c r="M35" s="16"/>
    </row>
    <row r="36" spans="3:13" x14ac:dyDescent="0.2">
      <c r="C36" s="4"/>
      <c r="E36" s="4"/>
      <c r="H36" s="4"/>
      <c r="I36" s="4"/>
      <c r="M36" s="16"/>
    </row>
    <row r="37" spans="3:13" x14ac:dyDescent="0.2">
      <c r="C37" s="4"/>
      <c r="E37" s="4"/>
      <c r="H37" s="4"/>
      <c r="I37" s="4"/>
      <c r="M37" s="16"/>
    </row>
    <row r="38" spans="3:13" x14ac:dyDescent="0.2">
      <c r="C38" s="4"/>
      <c r="E38" s="4"/>
      <c r="H38" s="4"/>
      <c r="I38" s="4"/>
      <c r="M38" s="16"/>
    </row>
    <row r="39" spans="3:13" x14ac:dyDescent="0.2">
      <c r="C39" s="4"/>
      <c r="E39" s="4"/>
      <c r="H39" s="4"/>
      <c r="I39" s="4"/>
      <c r="M39" s="16"/>
    </row>
    <row r="40" spans="3:13" x14ac:dyDescent="0.2">
      <c r="C40" s="4"/>
      <c r="E40" s="4"/>
      <c r="H40" s="4"/>
      <c r="I40" s="4"/>
      <c r="M40" s="16"/>
    </row>
    <row r="41" spans="3:13" x14ac:dyDescent="0.2">
      <c r="C41" s="4"/>
      <c r="E41" s="4"/>
      <c r="H41" s="4"/>
      <c r="I41" s="4"/>
      <c r="M41" s="16"/>
    </row>
    <row r="42" spans="3:13" x14ac:dyDescent="0.2">
      <c r="C42" s="4"/>
      <c r="E42" s="4"/>
      <c r="H42" s="4"/>
      <c r="I42" s="4"/>
      <c r="M42" s="16"/>
    </row>
    <row r="43" spans="3:13" x14ac:dyDescent="0.2">
      <c r="C43" s="4"/>
      <c r="E43" s="4"/>
      <c r="H43" s="4"/>
      <c r="I43" s="4"/>
      <c r="M43" s="16"/>
    </row>
    <row r="44" spans="3:13" x14ac:dyDescent="0.2">
      <c r="C44" s="4"/>
      <c r="E44" s="4"/>
      <c r="H44" s="4"/>
      <c r="I44" s="4"/>
      <c r="M44" s="16"/>
    </row>
    <row r="45" spans="3:13" x14ac:dyDescent="0.2">
      <c r="C45" s="4"/>
      <c r="E45" s="4"/>
      <c r="H45" s="4"/>
      <c r="I45" s="4"/>
      <c r="M45" s="16"/>
    </row>
    <row r="46" spans="3:13" x14ac:dyDescent="0.2">
      <c r="C46" s="4"/>
      <c r="E46" s="4"/>
      <c r="H46" s="4"/>
      <c r="I46" s="4"/>
      <c r="M46" s="16"/>
    </row>
    <row r="47" spans="3:13" x14ac:dyDescent="0.2">
      <c r="C47" s="4"/>
      <c r="E47" s="4"/>
      <c r="H47" s="4"/>
      <c r="I47" s="4"/>
      <c r="M47" s="16"/>
    </row>
    <row r="48" spans="3:13" x14ac:dyDescent="0.2">
      <c r="C48" s="4"/>
      <c r="E48" s="4"/>
      <c r="H48" s="4"/>
      <c r="I48" s="4"/>
      <c r="M48" s="16"/>
    </row>
    <row r="49" spans="3:13" x14ac:dyDescent="0.2">
      <c r="C49" s="4"/>
      <c r="E49" s="4"/>
      <c r="H49" s="4"/>
      <c r="I49" s="4"/>
      <c r="M49" s="16"/>
    </row>
    <row r="50" spans="3:13" x14ac:dyDescent="0.2">
      <c r="C50" s="4"/>
      <c r="E50" s="4"/>
      <c r="H50" s="4"/>
      <c r="I50" s="4"/>
      <c r="M50" s="16"/>
    </row>
    <row r="51" spans="3:13" x14ac:dyDescent="0.2">
      <c r="C51" s="4"/>
      <c r="E51" s="4"/>
      <c r="H51" s="4"/>
      <c r="I51" s="4"/>
      <c r="M51" s="16"/>
    </row>
    <row r="52" spans="3:13" x14ac:dyDescent="0.2">
      <c r="C52" s="4"/>
      <c r="E52" s="4"/>
      <c r="H52" s="4"/>
      <c r="I52" s="4"/>
      <c r="M52" s="16"/>
    </row>
    <row r="53" spans="3:13" x14ac:dyDescent="0.2">
      <c r="C53" s="4"/>
      <c r="E53" s="4"/>
      <c r="H53" s="4"/>
      <c r="I53" s="4"/>
      <c r="M53" s="16"/>
    </row>
    <row r="54" spans="3:13" x14ac:dyDescent="0.2">
      <c r="C54" s="4"/>
      <c r="E54" s="4"/>
      <c r="H54" s="4"/>
      <c r="I54" s="4"/>
      <c r="M54" s="16"/>
    </row>
    <row r="55" spans="3:13" x14ac:dyDescent="0.2">
      <c r="C55" s="4"/>
      <c r="E55" s="4"/>
      <c r="H55" s="4"/>
      <c r="I55" s="4"/>
      <c r="M55" s="16"/>
    </row>
    <row r="56" spans="3:13" x14ac:dyDescent="0.2">
      <c r="C56" s="4"/>
      <c r="E56" s="4"/>
      <c r="H56" s="4"/>
      <c r="I56" s="4"/>
      <c r="M56" s="16"/>
    </row>
    <row r="57" spans="3:13" x14ac:dyDescent="0.2">
      <c r="C57" s="4"/>
      <c r="E57" s="4"/>
      <c r="H57" s="4"/>
      <c r="I57" s="4"/>
      <c r="M57" s="16"/>
    </row>
    <row r="58" spans="3:13" x14ac:dyDescent="0.2">
      <c r="C58" s="4"/>
      <c r="E58" s="4"/>
      <c r="H58" s="4"/>
      <c r="I58" s="4"/>
      <c r="M58" s="16"/>
    </row>
    <row r="59" spans="3:13" x14ac:dyDescent="0.2">
      <c r="C59" s="4"/>
      <c r="E59" s="4"/>
      <c r="H59" s="4"/>
      <c r="I59" s="4"/>
      <c r="M59" s="16"/>
    </row>
    <row r="60" spans="3:13" x14ac:dyDescent="0.2">
      <c r="C60" s="4"/>
      <c r="E60" s="4"/>
      <c r="H60" s="4"/>
      <c r="I60" s="4"/>
      <c r="M60" s="16"/>
    </row>
    <row r="61" spans="3:13" x14ac:dyDescent="0.2">
      <c r="C61" s="4"/>
      <c r="E61" s="4"/>
      <c r="H61" s="4"/>
      <c r="I61" s="4"/>
      <c r="M61" s="16"/>
    </row>
    <row r="62" spans="3:13" x14ac:dyDescent="0.2">
      <c r="C62" s="4"/>
      <c r="E62" s="4"/>
      <c r="H62" s="4"/>
      <c r="I62" s="4"/>
      <c r="M62" s="16"/>
    </row>
    <row r="63" spans="3:13" x14ac:dyDescent="0.2">
      <c r="C63" s="4"/>
      <c r="E63" s="4"/>
      <c r="H63" s="4"/>
      <c r="I63" s="4"/>
      <c r="M63" s="16"/>
    </row>
    <row r="64" spans="3:13" x14ac:dyDescent="0.2">
      <c r="C64" s="4"/>
      <c r="E64" s="4"/>
      <c r="H64" s="4"/>
      <c r="I64" s="4"/>
      <c r="M64" s="16"/>
    </row>
    <row r="65" spans="3:13" x14ac:dyDescent="0.2">
      <c r="C65" s="4"/>
      <c r="E65" s="4"/>
      <c r="H65" s="4"/>
      <c r="I65" s="4"/>
      <c r="M65" s="16"/>
    </row>
    <row r="66" spans="3:13" x14ac:dyDescent="0.2">
      <c r="C66" s="4"/>
      <c r="E66" s="4"/>
      <c r="H66" s="4"/>
      <c r="I66" s="4"/>
      <c r="M66" s="16"/>
    </row>
    <row r="67" spans="3:13" x14ac:dyDescent="0.2">
      <c r="C67" s="4"/>
      <c r="E67" s="4"/>
      <c r="H67" s="4"/>
      <c r="I67" s="4"/>
      <c r="M67" s="16"/>
    </row>
    <row r="68" spans="3:13" x14ac:dyDescent="0.2">
      <c r="C68" s="4"/>
      <c r="E68" s="4"/>
      <c r="H68" s="4"/>
      <c r="I68" s="4"/>
      <c r="M68" s="16"/>
    </row>
    <row r="69" spans="3:13" x14ac:dyDescent="0.2">
      <c r="C69" s="4"/>
      <c r="E69" s="4"/>
      <c r="H69" s="4"/>
      <c r="I69" s="4"/>
      <c r="M69" s="16"/>
    </row>
    <row r="70" spans="3:13" x14ac:dyDescent="0.2">
      <c r="C70" s="4"/>
      <c r="E70" s="4"/>
      <c r="H70" s="4"/>
      <c r="I70" s="4"/>
      <c r="M70" s="16"/>
    </row>
    <row r="71" spans="3:13" x14ac:dyDescent="0.2">
      <c r="C71" s="4"/>
      <c r="E71" s="4"/>
      <c r="H71" s="4"/>
      <c r="I71" s="4"/>
      <c r="M71" s="16"/>
    </row>
    <row r="72" spans="3:13" x14ac:dyDescent="0.2">
      <c r="C72" s="4"/>
      <c r="E72" s="4"/>
      <c r="H72" s="4"/>
      <c r="I72" s="4"/>
      <c r="M72" s="16"/>
    </row>
    <row r="73" spans="3:13" x14ac:dyDescent="0.2">
      <c r="C73" s="4"/>
      <c r="E73" s="4"/>
      <c r="H73" s="4"/>
      <c r="I73" s="4"/>
      <c r="M73" s="16"/>
    </row>
    <row r="74" spans="3:13" x14ac:dyDescent="0.2">
      <c r="C74" s="4"/>
      <c r="E74" s="4"/>
      <c r="H74" s="4"/>
      <c r="I74" s="4"/>
      <c r="M74" s="16"/>
    </row>
    <row r="75" spans="3:13" x14ac:dyDescent="0.2">
      <c r="C75" s="4"/>
      <c r="E75" s="4"/>
      <c r="H75" s="4"/>
      <c r="I75" s="4"/>
      <c r="M75" s="16"/>
    </row>
    <row r="76" spans="3:13" x14ac:dyDescent="0.2">
      <c r="C76" s="4"/>
      <c r="E76" s="4"/>
      <c r="H76" s="4"/>
      <c r="I76" s="4"/>
      <c r="M76" s="16"/>
    </row>
    <row r="77" spans="3:13" x14ac:dyDescent="0.2">
      <c r="C77" s="4"/>
      <c r="E77" s="4"/>
      <c r="H77" s="4"/>
      <c r="I77" s="4"/>
      <c r="M77" s="16"/>
    </row>
    <row r="78" spans="3:13" x14ac:dyDescent="0.2">
      <c r="C78" s="4"/>
      <c r="E78" s="4"/>
      <c r="H78" s="4"/>
      <c r="I78" s="4"/>
      <c r="M78" s="16"/>
    </row>
    <row r="79" spans="3:13" x14ac:dyDescent="0.2">
      <c r="C79" s="4"/>
      <c r="E79" s="4"/>
      <c r="H79" s="4"/>
      <c r="I79" s="4"/>
      <c r="M79" s="16"/>
    </row>
    <row r="80" spans="3:13" x14ac:dyDescent="0.2">
      <c r="C80" s="4"/>
      <c r="E80" s="4"/>
      <c r="H80" s="4"/>
      <c r="I80" s="4"/>
      <c r="M80" s="16"/>
    </row>
    <row r="81" spans="3:13" x14ac:dyDescent="0.2">
      <c r="C81" s="4"/>
      <c r="E81" s="4"/>
      <c r="H81" s="4"/>
      <c r="I81" s="4"/>
      <c r="M81" s="16"/>
    </row>
    <row r="82" spans="3:13" x14ac:dyDescent="0.2">
      <c r="C82" s="4"/>
      <c r="E82" s="4"/>
      <c r="H82" s="4"/>
      <c r="I82" s="4"/>
      <c r="M82" s="16"/>
    </row>
    <row r="83" spans="3:13" x14ac:dyDescent="0.2">
      <c r="C83" s="4"/>
      <c r="E83" s="4"/>
      <c r="H83" s="4"/>
      <c r="I83" s="4"/>
      <c r="M83" s="16"/>
    </row>
    <row r="84" spans="3:13" x14ac:dyDescent="0.2">
      <c r="C84" s="4"/>
      <c r="E84" s="4"/>
      <c r="H84" s="4"/>
      <c r="I84" s="4"/>
      <c r="M84" s="16"/>
    </row>
    <row r="85" spans="3:13" x14ac:dyDescent="0.2">
      <c r="C85" s="4"/>
      <c r="E85" s="4"/>
      <c r="H85" s="4"/>
      <c r="I85" s="4"/>
      <c r="M85" s="16"/>
    </row>
    <row r="86" spans="3:13" x14ac:dyDescent="0.2">
      <c r="C86" s="4"/>
      <c r="E86" s="4"/>
      <c r="H86" s="4"/>
      <c r="I86" s="4"/>
      <c r="M86" s="16"/>
    </row>
    <row r="87" spans="3:13" x14ac:dyDescent="0.2">
      <c r="C87" s="4"/>
      <c r="E87" s="4"/>
      <c r="H87" s="4"/>
      <c r="I87" s="4"/>
      <c r="M87" s="16"/>
    </row>
    <row r="88" spans="3:13" x14ac:dyDescent="0.2">
      <c r="C88" s="4"/>
      <c r="E88" s="4"/>
      <c r="H88" s="4"/>
      <c r="I88" s="4"/>
      <c r="M88" s="16"/>
    </row>
    <row r="89" spans="3:13" x14ac:dyDescent="0.2">
      <c r="C89" s="4"/>
      <c r="E89" s="4"/>
      <c r="H89" s="4"/>
      <c r="I89" s="4"/>
      <c r="M89" s="16"/>
    </row>
    <row r="90" spans="3:13" x14ac:dyDescent="0.2">
      <c r="C90" s="4"/>
      <c r="E90" s="4"/>
      <c r="H90" s="4"/>
      <c r="I90" s="4"/>
      <c r="M90" s="16"/>
    </row>
    <row r="91" spans="3:13" x14ac:dyDescent="0.2">
      <c r="C91" s="4"/>
      <c r="E91" s="4"/>
      <c r="H91" s="4"/>
      <c r="I91" s="4"/>
      <c r="M91" s="16"/>
    </row>
    <row r="92" spans="3:13" x14ac:dyDescent="0.2">
      <c r="C92" s="4"/>
      <c r="E92" s="4"/>
      <c r="H92" s="4"/>
      <c r="I92" s="4"/>
      <c r="M92" s="16"/>
    </row>
    <row r="93" spans="3:13" x14ac:dyDescent="0.2">
      <c r="C93" s="4"/>
      <c r="E93" s="4"/>
      <c r="H93" s="4"/>
      <c r="I93" s="4"/>
      <c r="M93" s="16"/>
    </row>
    <row r="94" spans="3:13" x14ac:dyDescent="0.2">
      <c r="C94" s="4"/>
      <c r="E94" s="4"/>
      <c r="H94" s="4"/>
      <c r="I94" s="4"/>
      <c r="M94" s="16"/>
    </row>
    <row r="95" spans="3:13" x14ac:dyDescent="0.2">
      <c r="C95" s="4"/>
      <c r="E95" s="4"/>
      <c r="H95" s="4"/>
      <c r="I95" s="4"/>
      <c r="M95" s="16"/>
    </row>
    <row r="96" spans="3:13" x14ac:dyDescent="0.2">
      <c r="C96" s="4"/>
      <c r="E96" s="4"/>
      <c r="H96" s="4"/>
      <c r="I96" s="4"/>
      <c r="M96" s="16"/>
    </row>
    <row r="97" spans="3:13" x14ac:dyDescent="0.2">
      <c r="C97" s="4"/>
      <c r="E97" s="4"/>
      <c r="H97" s="4"/>
      <c r="I97" s="4"/>
      <c r="M97" s="16"/>
    </row>
    <row r="98" spans="3:13" x14ac:dyDescent="0.2">
      <c r="C98" s="4"/>
      <c r="E98" s="4"/>
      <c r="H98" s="4"/>
      <c r="I98" s="4"/>
      <c r="M98" s="16"/>
    </row>
    <row r="99" spans="3:13" x14ac:dyDescent="0.2">
      <c r="C99" s="4"/>
      <c r="E99" s="4"/>
      <c r="H99" s="4"/>
      <c r="I99" s="4"/>
      <c r="M99" s="16"/>
    </row>
    <row r="100" spans="3:13" x14ac:dyDescent="0.2">
      <c r="C100" s="4"/>
      <c r="E100" s="4"/>
      <c r="H100" s="4"/>
      <c r="I100" s="4"/>
      <c r="M100" s="16"/>
    </row>
    <row r="101" spans="3:13" x14ac:dyDescent="0.2">
      <c r="C101" s="4"/>
      <c r="E101" s="4"/>
      <c r="H101" s="4"/>
      <c r="I101" s="4"/>
      <c r="M101" s="16"/>
    </row>
    <row r="102" spans="3:13" x14ac:dyDescent="0.2">
      <c r="C102" s="4"/>
      <c r="E102" s="4"/>
      <c r="H102" s="4"/>
      <c r="I102" s="4"/>
      <c r="M102" s="16"/>
    </row>
    <row r="103" spans="3:13" x14ac:dyDescent="0.2">
      <c r="C103" s="4"/>
      <c r="E103" s="4"/>
      <c r="H103" s="4"/>
      <c r="I103" s="4"/>
      <c r="M103" s="16"/>
    </row>
    <row r="104" spans="3:13" x14ac:dyDescent="0.2">
      <c r="C104" s="4"/>
      <c r="E104" s="4"/>
      <c r="H104" s="4"/>
      <c r="I104" s="4"/>
      <c r="M104" s="16"/>
    </row>
    <row r="105" spans="3:13" x14ac:dyDescent="0.2">
      <c r="C105" s="4"/>
      <c r="E105" s="4"/>
      <c r="H105" s="4"/>
      <c r="I105" s="4"/>
      <c r="M105" s="16"/>
    </row>
    <row r="106" spans="3:13" x14ac:dyDescent="0.2">
      <c r="C106" s="4"/>
      <c r="E106" s="4"/>
      <c r="H106" s="4"/>
      <c r="I106" s="4"/>
      <c r="M106" s="16"/>
    </row>
    <row r="107" spans="3:13" x14ac:dyDescent="0.2">
      <c r="C107" s="4"/>
      <c r="E107" s="4"/>
      <c r="H107" s="4"/>
      <c r="I107" s="4"/>
      <c r="M107" s="16"/>
    </row>
    <row r="108" spans="3:13" x14ac:dyDescent="0.2">
      <c r="C108" s="4"/>
      <c r="E108" s="4"/>
      <c r="H108" s="4"/>
      <c r="I108" s="4"/>
      <c r="M108" s="16"/>
    </row>
    <row r="109" spans="3:13" x14ac:dyDescent="0.2">
      <c r="C109" s="4"/>
      <c r="E109" s="4"/>
      <c r="H109" s="4"/>
      <c r="I109" s="4"/>
      <c r="M109" s="16"/>
    </row>
    <row r="110" spans="3:13" x14ac:dyDescent="0.2">
      <c r="C110" s="4"/>
      <c r="E110" s="4"/>
      <c r="H110" s="4"/>
      <c r="I110" s="4"/>
      <c r="M110" s="16"/>
    </row>
    <row r="111" spans="3:13" x14ac:dyDescent="0.2">
      <c r="C111" s="4"/>
      <c r="E111" s="4"/>
      <c r="H111" s="4"/>
      <c r="I111" s="4"/>
      <c r="M111" s="16"/>
    </row>
    <row r="112" spans="3:13" x14ac:dyDescent="0.2">
      <c r="C112" s="4"/>
      <c r="E112" s="4"/>
      <c r="H112" s="4"/>
      <c r="I112" s="4"/>
      <c r="M112" s="16"/>
    </row>
    <row r="113" spans="3:13" x14ac:dyDescent="0.2">
      <c r="C113" s="4"/>
      <c r="E113" s="4"/>
      <c r="H113" s="4"/>
      <c r="I113" s="4"/>
      <c r="M113" s="16"/>
    </row>
    <row r="114" spans="3:13" x14ac:dyDescent="0.2">
      <c r="C114" s="4"/>
      <c r="E114" s="4"/>
      <c r="H114" s="4"/>
      <c r="I114" s="4"/>
      <c r="M114" s="16"/>
    </row>
    <row r="115" spans="3:13" x14ac:dyDescent="0.2">
      <c r="C115" s="4"/>
      <c r="E115" s="4"/>
      <c r="H115" s="4"/>
      <c r="I115" s="4"/>
      <c r="M115" s="16"/>
    </row>
    <row r="116" spans="3:13" x14ac:dyDescent="0.2">
      <c r="C116" s="4"/>
      <c r="E116" s="4"/>
      <c r="H116" s="4"/>
      <c r="I116" s="4"/>
      <c r="M116" s="16"/>
    </row>
    <row r="117" spans="3:13" x14ac:dyDescent="0.2">
      <c r="C117" s="4"/>
      <c r="E117" s="4"/>
      <c r="H117" s="4"/>
      <c r="I117" s="4"/>
      <c r="M117" s="16"/>
    </row>
    <row r="118" spans="3:13" x14ac:dyDescent="0.2">
      <c r="C118" s="4"/>
      <c r="E118" s="4"/>
      <c r="H118" s="4"/>
      <c r="I118" s="4"/>
      <c r="M118" s="16"/>
    </row>
    <row r="119" spans="3:13" x14ac:dyDescent="0.2">
      <c r="C119" s="4"/>
      <c r="E119" s="4"/>
      <c r="H119" s="4"/>
      <c r="I119" s="4"/>
      <c r="M119" s="16"/>
    </row>
    <row r="120" spans="3:13" x14ac:dyDescent="0.2">
      <c r="C120" s="4"/>
      <c r="E120" s="4"/>
      <c r="H120" s="4"/>
      <c r="I120" s="4"/>
      <c r="M120" s="16"/>
    </row>
    <row r="121" spans="3:13" x14ac:dyDescent="0.2">
      <c r="C121" s="4"/>
      <c r="E121" s="4"/>
      <c r="H121" s="4"/>
      <c r="I121" s="4"/>
      <c r="M121" s="16"/>
    </row>
    <row r="122" spans="3:13" x14ac:dyDescent="0.2">
      <c r="C122" s="4"/>
      <c r="E122" s="4"/>
      <c r="H122" s="4"/>
      <c r="I122" s="4"/>
      <c r="M122" s="16"/>
    </row>
    <row r="123" spans="3:13" x14ac:dyDescent="0.2">
      <c r="C123" s="4"/>
      <c r="E123" s="4"/>
      <c r="H123" s="4"/>
      <c r="I123" s="4"/>
      <c r="M123" s="16"/>
    </row>
    <row r="124" spans="3:13" x14ac:dyDescent="0.2">
      <c r="C124" s="4"/>
      <c r="E124" s="4"/>
      <c r="H124" s="4"/>
      <c r="I124" s="4"/>
      <c r="M124" s="16"/>
    </row>
    <row r="125" spans="3:13" x14ac:dyDescent="0.2">
      <c r="C125" s="4"/>
      <c r="E125" s="4"/>
      <c r="H125" s="4"/>
      <c r="I125" s="4"/>
      <c r="M125" s="16"/>
    </row>
    <row r="126" spans="3:13" x14ac:dyDescent="0.2">
      <c r="C126" s="4"/>
      <c r="E126" s="4"/>
      <c r="H126" s="4"/>
      <c r="I126" s="4"/>
      <c r="M126" s="16"/>
    </row>
    <row r="127" spans="3:13" x14ac:dyDescent="0.2">
      <c r="C127" s="4"/>
      <c r="E127" s="4"/>
      <c r="H127" s="4"/>
      <c r="I127" s="4"/>
      <c r="M127" s="16"/>
    </row>
    <row r="128" spans="3:13" x14ac:dyDescent="0.2">
      <c r="C128" s="4"/>
      <c r="E128" s="4"/>
      <c r="H128" s="4"/>
      <c r="I128" s="4"/>
      <c r="M128" s="16"/>
    </row>
    <row r="129" spans="3:13" x14ac:dyDescent="0.2">
      <c r="C129" s="4"/>
      <c r="E129" s="4"/>
      <c r="H129" s="4"/>
      <c r="I129" s="4"/>
      <c r="M129" s="16"/>
    </row>
    <row r="130" spans="3:13" x14ac:dyDescent="0.2">
      <c r="C130" s="4"/>
      <c r="E130" s="4"/>
      <c r="H130" s="4"/>
      <c r="I130" s="4"/>
      <c r="M130" s="16"/>
    </row>
    <row r="131" spans="3:13" x14ac:dyDescent="0.2">
      <c r="C131" s="4"/>
      <c r="E131" s="4"/>
      <c r="H131" s="4"/>
      <c r="I131" s="4"/>
      <c r="M131" s="16"/>
    </row>
    <row r="132" spans="3:13" x14ac:dyDescent="0.2">
      <c r="C132" s="4"/>
      <c r="E132" s="4"/>
      <c r="H132" s="4"/>
      <c r="I132" s="4"/>
      <c r="M132" s="16"/>
    </row>
    <row r="133" spans="3:13" x14ac:dyDescent="0.2">
      <c r="C133" s="4"/>
      <c r="E133" s="4"/>
      <c r="H133" s="4"/>
      <c r="I133" s="4"/>
      <c r="M133" s="16"/>
    </row>
    <row r="134" spans="3:13" x14ac:dyDescent="0.2">
      <c r="C134" s="4"/>
      <c r="E134" s="4"/>
      <c r="H134" s="4"/>
      <c r="I134" s="4"/>
      <c r="M134" s="16"/>
    </row>
    <row r="135" spans="3:13" x14ac:dyDescent="0.2">
      <c r="C135" s="4"/>
      <c r="E135" s="4"/>
      <c r="H135" s="4"/>
      <c r="I135" s="4"/>
      <c r="M135" s="16"/>
    </row>
    <row r="136" spans="3:13" x14ac:dyDescent="0.2">
      <c r="C136" s="4"/>
      <c r="E136" s="4"/>
      <c r="H136" s="4"/>
      <c r="I136" s="4"/>
      <c r="M136" s="16"/>
    </row>
    <row r="137" spans="3:13" x14ac:dyDescent="0.2">
      <c r="C137" s="4"/>
      <c r="E137" s="4"/>
      <c r="H137" s="4"/>
      <c r="I137" s="4"/>
      <c r="M137" s="16"/>
    </row>
    <row r="138" spans="3:13" x14ac:dyDescent="0.2">
      <c r="C138" s="4"/>
      <c r="E138" s="4"/>
      <c r="H138" s="4"/>
      <c r="I138" s="4"/>
      <c r="M138" s="16"/>
    </row>
    <row r="139" spans="3:13" x14ac:dyDescent="0.2">
      <c r="C139" s="4"/>
      <c r="E139" s="4"/>
      <c r="H139" s="4"/>
      <c r="I139" s="4"/>
      <c r="M139" s="16"/>
    </row>
    <row r="140" spans="3:13" x14ac:dyDescent="0.2">
      <c r="C140" s="4"/>
      <c r="E140" s="4"/>
      <c r="H140" s="4"/>
      <c r="I140" s="4"/>
      <c r="M140" s="16"/>
    </row>
    <row r="141" spans="3:13" x14ac:dyDescent="0.2">
      <c r="C141" s="4"/>
      <c r="E141" s="4"/>
      <c r="H141" s="4"/>
      <c r="I141" s="4"/>
      <c r="M141" s="16"/>
    </row>
    <row r="142" spans="3:13" x14ac:dyDescent="0.2">
      <c r="C142" s="4"/>
      <c r="E142" s="4"/>
      <c r="H142" s="4"/>
      <c r="I142" s="4"/>
      <c r="M142" s="16"/>
    </row>
    <row r="143" spans="3:13" x14ac:dyDescent="0.2">
      <c r="C143" s="4"/>
      <c r="E143" s="4"/>
      <c r="H143" s="4"/>
      <c r="I143" s="4"/>
      <c r="M143" s="16"/>
    </row>
    <row r="144" spans="3:13" x14ac:dyDescent="0.2">
      <c r="C144" s="4"/>
      <c r="E144" s="4"/>
      <c r="H144" s="4"/>
      <c r="I144" s="4"/>
      <c r="M144" s="16"/>
    </row>
    <row r="145" spans="3:13" x14ac:dyDescent="0.2">
      <c r="C145" s="4"/>
      <c r="E145" s="4"/>
      <c r="H145" s="4"/>
      <c r="I145" s="4"/>
      <c r="M145" s="16"/>
    </row>
    <row r="146" spans="3:13" x14ac:dyDescent="0.2">
      <c r="C146" s="4"/>
      <c r="E146" s="4"/>
      <c r="H146" s="4"/>
      <c r="I146" s="4"/>
      <c r="M146" s="16"/>
    </row>
    <row r="147" spans="3:13" x14ac:dyDescent="0.2">
      <c r="C147" s="4"/>
      <c r="E147" s="4"/>
      <c r="H147" s="4"/>
      <c r="I147" s="4"/>
      <c r="M147" s="16"/>
    </row>
    <row r="148" spans="3:13" x14ac:dyDescent="0.2">
      <c r="C148" s="4"/>
      <c r="E148" s="4"/>
      <c r="H148" s="4"/>
      <c r="I148" s="4"/>
      <c r="M148" s="16"/>
    </row>
    <row r="149" spans="3:13" x14ac:dyDescent="0.2">
      <c r="C149" s="4"/>
      <c r="E149" s="4"/>
      <c r="H149" s="4"/>
      <c r="I149" s="4"/>
      <c r="M149" s="16"/>
    </row>
    <row r="150" spans="3:13" x14ac:dyDescent="0.2">
      <c r="C150" s="4"/>
      <c r="E150" s="4"/>
      <c r="H150" s="4"/>
      <c r="I150" s="4"/>
      <c r="M150" s="16"/>
    </row>
    <row r="151" spans="3:13" x14ac:dyDescent="0.2">
      <c r="C151" s="4"/>
      <c r="E151" s="4"/>
      <c r="H151" s="4"/>
      <c r="I151" s="4"/>
      <c r="M151" s="16"/>
    </row>
    <row r="152" spans="3:13" x14ac:dyDescent="0.2">
      <c r="C152" s="4"/>
      <c r="E152" s="4"/>
      <c r="H152" s="4"/>
      <c r="I152" s="4"/>
      <c r="M152" s="16"/>
    </row>
    <row r="153" spans="3:13" x14ac:dyDescent="0.2">
      <c r="C153" s="4"/>
      <c r="E153" s="4"/>
      <c r="H153" s="4"/>
      <c r="I153" s="4"/>
      <c r="M153" s="16"/>
    </row>
    <row r="154" spans="3:13" x14ac:dyDescent="0.2">
      <c r="C154" s="4"/>
      <c r="E154" s="4"/>
      <c r="H154" s="4"/>
      <c r="I154" s="4"/>
      <c r="M154" s="16"/>
    </row>
    <row r="155" spans="3:13" x14ac:dyDescent="0.2">
      <c r="C155" s="4"/>
      <c r="E155" s="4"/>
      <c r="H155" s="4"/>
      <c r="I155" s="4"/>
      <c r="M155" s="16"/>
    </row>
    <row r="156" spans="3:13" x14ac:dyDescent="0.2">
      <c r="C156" s="4"/>
      <c r="E156" s="4"/>
      <c r="H156" s="4"/>
      <c r="I156" s="4"/>
      <c r="M156" s="16"/>
    </row>
    <row r="157" spans="3:13" x14ac:dyDescent="0.2">
      <c r="C157" s="4"/>
      <c r="E157" s="4"/>
      <c r="H157" s="4"/>
      <c r="I157" s="4"/>
      <c r="M157" s="16"/>
    </row>
    <row r="158" spans="3:13" x14ac:dyDescent="0.2">
      <c r="C158" s="4"/>
      <c r="E158" s="4"/>
      <c r="H158" s="4"/>
      <c r="I158" s="4"/>
      <c r="M158" s="16"/>
    </row>
    <row r="159" spans="3:13" x14ac:dyDescent="0.2">
      <c r="C159" s="4"/>
      <c r="E159" s="4"/>
      <c r="H159" s="4"/>
      <c r="I159" s="4"/>
      <c r="M159" s="16"/>
    </row>
    <row r="160" spans="3:13" x14ac:dyDescent="0.2">
      <c r="C160" s="4"/>
      <c r="E160" s="4"/>
      <c r="H160" s="4"/>
      <c r="I160" s="4"/>
      <c r="M160" s="16"/>
    </row>
    <row r="161" spans="3:13" x14ac:dyDescent="0.2">
      <c r="C161" s="4"/>
      <c r="E161" s="4"/>
      <c r="H161" s="4"/>
      <c r="I161" s="4"/>
      <c r="M161" s="16"/>
    </row>
    <row r="162" spans="3:13" x14ac:dyDescent="0.2">
      <c r="C162" s="4"/>
      <c r="E162" s="4"/>
      <c r="H162" s="4"/>
      <c r="I162" s="4"/>
      <c r="M162" s="16"/>
    </row>
    <row r="163" spans="3:13" x14ac:dyDescent="0.2">
      <c r="C163" s="4"/>
      <c r="E163" s="4"/>
      <c r="H163" s="4"/>
      <c r="I163" s="4"/>
      <c r="M163" s="16"/>
    </row>
    <row r="164" spans="3:13" x14ac:dyDescent="0.2">
      <c r="C164" s="4"/>
      <c r="E164" s="4"/>
      <c r="H164" s="4"/>
      <c r="I164" s="4"/>
      <c r="M164" s="16"/>
    </row>
    <row r="165" spans="3:13" x14ac:dyDescent="0.2">
      <c r="C165" s="4"/>
      <c r="E165" s="4"/>
      <c r="H165" s="4"/>
      <c r="I165" s="4"/>
      <c r="M165" s="16"/>
    </row>
    <row r="166" spans="3:13" x14ac:dyDescent="0.2">
      <c r="C166" s="4"/>
      <c r="E166" s="4"/>
      <c r="H166" s="4"/>
      <c r="I166" s="4"/>
      <c r="M166" s="16"/>
    </row>
    <row r="167" spans="3:13" x14ac:dyDescent="0.2">
      <c r="C167" s="4"/>
      <c r="E167" s="4"/>
      <c r="H167" s="4"/>
      <c r="I167" s="4"/>
      <c r="M167" s="16"/>
    </row>
    <row r="168" spans="3:13" x14ac:dyDescent="0.2">
      <c r="C168" s="4"/>
      <c r="E168" s="4"/>
      <c r="H168" s="4"/>
      <c r="I168" s="4"/>
      <c r="M168" s="16"/>
    </row>
    <row r="169" spans="3:13" x14ac:dyDescent="0.2">
      <c r="C169" s="4"/>
      <c r="E169" s="4"/>
      <c r="H169" s="4"/>
      <c r="I169" s="4"/>
      <c r="M169" s="16"/>
    </row>
    <row r="170" spans="3:13" x14ac:dyDescent="0.2">
      <c r="C170" s="4"/>
      <c r="E170" s="4"/>
      <c r="H170" s="4"/>
      <c r="I170" s="4"/>
      <c r="M170" s="16"/>
    </row>
    <row r="171" spans="3:13" x14ac:dyDescent="0.2">
      <c r="C171" s="4"/>
      <c r="E171" s="4"/>
      <c r="H171" s="4"/>
      <c r="I171" s="4"/>
      <c r="M171" s="16"/>
    </row>
    <row r="172" spans="3:13" x14ac:dyDescent="0.2">
      <c r="C172" s="4"/>
      <c r="E172" s="4"/>
      <c r="H172" s="4"/>
      <c r="I172" s="4"/>
      <c r="M172" s="16"/>
    </row>
    <row r="173" spans="3:13" x14ac:dyDescent="0.2">
      <c r="C173" s="4"/>
      <c r="E173" s="4"/>
      <c r="H173" s="4"/>
      <c r="I173" s="4"/>
      <c r="M173" s="16"/>
    </row>
    <row r="174" spans="3:13" x14ac:dyDescent="0.2">
      <c r="C174" s="4"/>
      <c r="E174" s="4"/>
      <c r="H174" s="4"/>
      <c r="I174" s="4"/>
      <c r="M174" s="16"/>
    </row>
    <row r="175" spans="3:13" x14ac:dyDescent="0.2">
      <c r="C175" s="4"/>
      <c r="E175" s="4"/>
      <c r="H175" s="4"/>
      <c r="I175" s="4"/>
      <c r="M175" s="16"/>
    </row>
    <row r="176" spans="3:13" x14ac:dyDescent="0.2">
      <c r="C176" s="4"/>
      <c r="E176" s="4"/>
      <c r="H176" s="4"/>
      <c r="I176" s="4"/>
      <c r="M176" s="16"/>
    </row>
    <row r="177" spans="3:13" x14ac:dyDescent="0.2">
      <c r="C177" s="4"/>
      <c r="E177" s="4"/>
      <c r="H177" s="4"/>
      <c r="I177" s="4"/>
      <c r="M177" s="16"/>
    </row>
    <row r="178" spans="3:13" x14ac:dyDescent="0.2">
      <c r="C178" s="4"/>
      <c r="E178" s="4"/>
      <c r="H178" s="4"/>
      <c r="I178" s="4"/>
      <c r="M178" s="16"/>
    </row>
    <row r="179" spans="3:13" x14ac:dyDescent="0.2">
      <c r="C179" s="4"/>
      <c r="E179" s="4"/>
      <c r="H179" s="4"/>
      <c r="I179" s="4"/>
      <c r="M179" s="16"/>
    </row>
    <row r="180" spans="3:13" x14ac:dyDescent="0.2">
      <c r="C180" s="4"/>
      <c r="E180" s="4"/>
      <c r="H180" s="4"/>
      <c r="I180" s="4"/>
      <c r="M180" s="16"/>
    </row>
    <row r="181" spans="3:13" x14ac:dyDescent="0.2">
      <c r="C181" s="4"/>
      <c r="E181" s="4"/>
      <c r="H181" s="4"/>
      <c r="I181" s="4"/>
      <c r="M181" s="16"/>
    </row>
    <row r="182" spans="3:13" x14ac:dyDescent="0.2">
      <c r="C182" s="4"/>
      <c r="E182" s="4"/>
      <c r="H182" s="4"/>
      <c r="I182" s="4"/>
      <c r="M182" s="16"/>
    </row>
    <row r="183" spans="3:13" x14ac:dyDescent="0.2">
      <c r="C183" s="4"/>
      <c r="E183" s="4"/>
      <c r="H183" s="4"/>
      <c r="I183" s="4"/>
      <c r="M183" s="16"/>
    </row>
    <row r="184" spans="3:13" x14ac:dyDescent="0.2">
      <c r="C184" s="4"/>
      <c r="E184" s="4"/>
      <c r="H184" s="4"/>
      <c r="I184" s="4"/>
      <c r="M184" s="16"/>
    </row>
    <row r="185" spans="3:13" x14ac:dyDescent="0.2">
      <c r="C185" s="4"/>
      <c r="E185" s="4"/>
      <c r="H185" s="4"/>
      <c r="I185" s="4"/>
      <c r="M185" s="16"/>
    </row>
    <row r="186" spans="3:13" x14ac:dyDescent="0.2">
      <c r="C186" s="4"/>
      <c r="E186" s="4"/>
      <c r="H186" s="4"/>
      <c r="I186" s="4"/>
      <c r="M186" s="16"/>
    </row>
    <row r="187" spans="3:13" x14ac:dyDescent="0.2">
      <c r="C187" s="4"/>
      <c r="E187" s="4"/>
      <c r="H187" s="4"/>
      <c r="I187" s="4"/>
      <c r="M187" s="16"/>
    </row>
    <row r="188" spans="3:13" x14ac:dyDescent="0.2">
      <c r="C188" s="4"/>
      <c r="E188" s="4"/>
      <c r="H188" s="4"/>
      <c r="I188" s="4"/>
      <c r="M188" s="16"/>
    </row>
    <row r="189" spans="3:13" x14ac:dyDescent="0.2">
      <c r="C189" s="4"/>
      <c r="E189" s="4"/>
      <c r="H189" s="4"/>
      <c r="I189" s="4"/>
      <c r="M189" s="16"/>
    </row>
    <row r="190" spans="3:13" x14ac:dyDescent="0.2">
      <c r="C190" s="4"/>
      <c r="E190" s="4"/>
      <c r="H190" s="4"/>
      <c r="I190" s="4"/>
      <c r="M190" s="16"/>
    </row>
    <row r="191" spans="3:13" x14ac:dyDescent="0.2">
      <c r="C191" s="4"/>
      <c r="E191" s="4"/>
      <c r="H191" s="4"/>
      <c r="I191" s="4"/>
      <c r="M191" s="16"/>
    </row>
    <row r="192" spans="3:13" x14ac:dyDescent="0.2">
      <c r="C192" s="4"/>
      <c r="E192" s="4"/>
      <c r="H192" s="4"/>
      <c r="I192" s="4"/>
      <c r="M192" s="16"/>
    </row>
    <row r="193" spans="3:13" x14ac:dyDescent="0.2">
      <c r="C193" s="4"/>
      <c r="E193" s="4"/>
      <c r="H193" s="4"/>
      <c r="I193" s="4"/>
      <c r="M193" s="16"/>
    </row>
    <row r="194" spans="3:13" x14ac:dyDescent="0.2">
      <c r="C194" s="4"/>
      <c r="E194" s="4"/>
      <c r="H194" s="4"/>
      <c r="I194" s="4"/>
      <c r="M194" s="16"/>
    </row>
    <row r="195" spans="3:13" x14ac:dyDescent="0.2">
      <c r="C195" s="4"/>
      <c r="E195" s="4"/>
      <c r="H195" s="4"/>
      <c r="I195" s="4"/>
      <c r="M195" s="16"/>
    </row>
    <row r="196" spans="3:13" x14ac:dyDescent="0.2">
      <c r="C196" s="4"/>
      <c r="E196" s="4"/>
      <c r="H196" s="4"/>
      <c r="I196" s="4"/>
      <c r="M196" s="16"/>
    </row>
    <row r="197" spans="3:13" x14ac:dyDescent="0.2">
      <c r="C197" s="4"/>
      <c r="E197" s="4"/>
      <c r="H197" s="4"/>
      <c r="I197" s="4"/>
      <c r="M197" s="16"/>
    </row>
    <row r="198" spans="3:13" x14ac:dyDescent="0.2">
      <c r="C198" s="4"/>
      <c r="E198" s="4"/>
      <c r="H198" s="4"/>
      <c r="I198" s="4"/>
      <c r="M198" s="16"/>
    </row>
    <row r="199" spans="3:13" x14ac:dyDescent="0.2">
      <c r="C199" s="4"/>
      <c r="E199" s="4"/>
      <c r="H199" s="4"/>
      <c r="I199" s="4"/>
      <c r="M199" s="16"/>
    </row>
    <row r="200" spans="3:13" x14ac:dyDescent="0.2">
      <c r="C200" s="4"/>
      <c r="E200" s="4"/>
      <c r="H200" s="4"/>
      <c r="I200" s="4"/>
      <c r="M200" s="16"/>
    </row>
    <row r="201" spans="3:13" x14ac:dyDescent="0.2">
      <c r="C201" s="4"/>
      <c r="E201" s="4"/>
      <c r="H201" s="4"/>
      <c r="I201" s="4"/>
      <c r="M201" s="16"/>
    </row>
    <row r="202" spans="3:13" x14ac:dyDescent="0.2">
      <c r="C202" s="4"/>
      <c r="E202" s="4"/>
      <c r="H202" s="4"/>
      <c r="I202" s="4"/>
      <c r="M202" s="16"/>
    </row>
    <row r="203" spans="3:13" x14ac:dyDescent="0.2">
      <c r="C203" s="4"/>
      <c r="E203" s="4"/>
      <c r="H203" s="4"/>
      <c r="I203" s="4"/>
      <c r="M203" s="16"/>
    </row>
    <row r="204" spans="3:13" x14ac:dyDescent="0.2">
      <c r="C204" s="4"/>
      <c r="E204" s="4"/>
      <c r="H204" s="4"/>
      <c r="I204" s="4"/>
      <c r="M204" s="16"/>
    </row>
    <row r="205" spans="3:13" x14ac:dyDescent="0.2">
      <c r="C205" s="4"/>
      <c r="E205" s="4"/>
      <c r="H205" s="4"/>
      <c r="I205" s="4"/>
      <c r="M205" s="16"/>
    </row>
    <row r="206" spans="3:13" x14ac:dyDescent="0.2">
      <c r="C206" s="4"/>
      <c r="E206" s="4"/>
      <c r="H206" s="4"/>
      <c r="I206" s="4"/>
      <c r="M206" s="16"/>
    </row>
    <row r="207" spans="3:13" x14ac:dyDescent="0.2">
      <c r="C207" s="4"/>
      <c r="E207" s="4"/>
      <c r="H207" s="4"/>
      <c r="I207" s="4"/>
      <c r="M207" s="16"/>
    </row>
    <row r="208" spans="3:13" x14ac:dyDescent="0.2">
      <c r="C208" s="4"/>
      <c r="E208" s="4"/>
      <c r="H208" s="4"/>
      <c r="I208" s="4"/>
      <c r="M208" s="16"/>
    </row>
    <row r="209" spans="3:13" x14ac:dyDescent="0.2">
      <c r="C209" s="4"/>
      <c r="E209" s="4"/>
      <c r="H209" s="4"/>
      <c r="I209" s="4"/>
      <c r="M209" s="16"/>
    </row>
    <row r="210" spans="3:13" x14ac:dyDescent="0.2">
      <c r="C210" s="4"/>
      <c r="E210" s="4"/>
      <c r="H210" s="4"/>
      <c r="I210" s="4"/>
      <c r="M210" s="16"/>
    </row>
    <row r="211" spans="3:13" x14ac:dyDescent="0.2">
      <c r="C211" s="4"/>
      <c r="E211" s="4"/>
      <c r="H211" s="4"/>
      <c r="I211" s="4"/>
      <c r="M211" s="16"/>
    </row>
    <row r="212" spans="3:13" x14ac:dyDescent="0.2">
      <c r="C212" s="4"/>
      <c r="E212" s="4"/>
      <c r="H212" s="4"/>
      <c r="I212" s="4"/>
      <c r="M212" s="16"/>
    </row>
    <row r="213" spans="3:13" x14ac:dyDescent="0.2">
      <c r="C213" s="4"/>
      <c r="E213" s="4"/>
      <c r="H213" s="4"/>
      <c r="I213" s="4"/>
      <c r="M213" s="16"/>
    </row>
    <row r="214" spans="3:13" x14ac:dyDescent="0.2">
      <c r="C214" s="4"/>
      <c r="E214" s="4"/>
      <c r="H214" s="4"/>
      <c r="I214" s="4"/>
      <c r="M214" s="16"/>
    </row>
    <row r="215" spans="3:13" x14ac:dyDescent="0.2">
      <c r="C215" s="4"/>
      <c r="E215" s="4"/>
      <c r="H215" s="4"/>
      <c r="I215" s="4"/>
      <c r="M215" s="16"/>
    </row>
    <row r="216" spans="3:13" x14ac:dyDescent="0.2">
      <c r="C216" s="4"/>
      <c r="E216" s="4"/>
      <c r="H216" s="4"/>
      <c r="I216" s="4"/>
      <c r="M216" s="16"/>
    </row>
    <row r="217" spans="3:13" x14ac:dyDescent="0.2">
      <c r="C217" s="4"/>
      <c r="E217" s="4"/>
      <c r="H217" s="4"/>
      <c r="I217" s="4"/>
      <c r="M217" s="16"/>
    </row>
    <row r="218" spans="3:13" x14ac:dyDescent="0.2">
      <c r="C218" s="4"/>
      <c r="E218" s="4"/>
      <c r="H218" s="4"/>
      <c r="I218" s="4"/>
      <c r="M218" s="16"/>
    </row>
    <row r="219" spans="3:13" x14ac:dyDescent="0.2">
      <c r="C219" s="4"/>
      <c r="E219" s="4"/>
      <c r="H219" s="4"/>
      <c r="I219" s="4"/>
      <c r="M219" s="16"/>
    </row>
    <row r="220" spans="3:13" x14ac:dyDescent="0.2">
      <c r="C220" s="4"/>
      <c r="E220" s="4"/>
      <c r="H220" s="4"/>
      <c r="I220" s="4"/>
      <c r="M220" s="16"/>
    </row>
    <row r="221" spans="3:13" x14ac:dyDescent="0.2">
      <c r="C221" s="4"/>
      <c r="E221" s="4"/>
      <c r="H221" s="4"/>
      <c r="I221" s="4"/>
      <c r="M221" s="16"/>
    </row>
    <row r="222" spans="3:13" x14ac:dyDescent="0.2">
      <c r="C222" s="4"/>
      <c r="E222" s="4"/>
      <c r="H222" s="4"/>
      <c r="I222" s="4"/>
      <c r="M222" s="16"/>
    </row>
    <row r="223" spans="3:13" x14ac:dyDescent="0.2">
      <c r="C223" s="4"/>
      <c r="E223" s="4"/>
      <c r="H223" s="4"/>
      <c r="I223" s="4"/>
      <c r="M223" s="16"/>
    </row>
    <row r="224" spans="3:13" x14ac:dyDescent="0.2">
      <c r="C224" s="4"/>
      <c r="E224" s="4"/>
      <c r="H224" s="4"/>
      <c r="I224" s="4"/>
      <c r="M224" s="16"/>
    </row>
    <row r="225" spans="3:13" x14ac:dyDescent="0.2">
      <c r="C225" s="4"/>
      <c r="E225" s="4"/>
      <c r="H225" s="4"/>
      <c r="I225" s="4"/>
      <c r="M225" s="16"/>
    </row>
    <row r="226" spans="3:13" x14ac:dyDescent="0.2">
      <c r="C226" s="4"/>
      <c r="E226" s="4"/>
      <c r="H226" s="4"/>
      <c r="I226" s="4"/>
      <c r="M226" s="16"/>
    </row>
    <row r="227" spans="3:13" x14ac:dyDescent="0.2">
      <c r="C227" s="4"/>
      <c r="E227" s="4"/>
      <c r="H227" s="4"/>
      <c r="I227" s="4"/>
      <c r="M227" s="16"/>
    </row>
    <row r="228" spans="3:13" x14ac:dyDescent="0.2">
      <c r="C228" s="4"/>
      <c r="E228" s="4"/>
      <c r="H228" s="4"/>
      <c r="I228" s="4"/>
      <c r="M228" s="16"/>
    </row>
    <row r="229" spans="3:13" x14ac:dyDescent="0.2">
      <c r="C229" s="4"/>
      <c r="E229" s="4"/>
      <c r="H229" s="4"/>
      <c r="I229" s="4"/>
      <c r="M229" s="16"/>
    </row>
    <row r="230" spans="3:13" x14ac:dyDescent="0.2">
      <c r="C230" s="4"/>
      <c r="E230" s="4"/>
      <c r="H230" s="4"/>
      <c r="I230" s="4"/>
      <c r="M230" s="16"/>
    </row>
    <row r="231" spans="3:13" x14ac:dyDescent="0.2">
      <c r="C231" s="4"/>
      <c r="E231" s="4"/>
      <c r="H231" s="4"/>
      <c r="I231" s="4"/>
      <c r="M231" s="16"/>
    </row>
    <row r="232" spans="3:13" x14ac:dyDescent="0.2">
      <c r="C232" s="4"/>
      <c r="E232" s="4"/>
      <c r="H232" s="4"/>
      <c r="I232" s="4"/>
      <c r="M232" s="16"/>
    </row>
    <row r="233" spans="3:13" x14ac:dyDescent="0.2">
      <c r="C233" s="4"/>
      <c r="E233" s="4"/>
      <c r="H233" s="4"/>
      <c r="I233" s="4"/>
      <c r="M233" s="16"/>
    </row>
    <row r="234" spans="3:13" x14ac:dyDescent="0.2">
      <c r="C234" s="4"/>
      <c r="E234" s="4"/>
      <c r="H234" s="4"/>
      <c r="I234" s="4"/>
      <c r="M234" s="16"/>
    </row>
    <row r="235" spans="3:13" x14ac:dyDescent="0.2">
      <c r="C235" s="4"/>
      <c r="E235" s="4"/>
      <c r="H235" s="4"/>
      <c r="I235" s="4"/>
      <c r="M235" s="16"/>
    </row>
    <row r="236" spans="3:13" x14ac:dyDescent="0.2">
      <c r="C236" s="4"/>
      <c r="E236" s="4"/>
      <c r="H236" s="4"/>
      <c r="I236" s="4"/>
      <c r="M236" s="16"/>
    </row>
    <row r="237" spans="3:13" x14ac:dyDescent="0.2">
      <c r="C237" s="4"/>
      <c r="E237" s="4"/>
      <c r="H237" s="4"/>
      <c r="I237" s="4"/>
      <c r="M237" s="16"/>
    </row>
    <row r="238" spans="3:13" x14ac:dyDescent="0.2">
      <c r="C238" s="4"/>
      <c r="E238" s="4"/>
      <c r="H238" s="4"/>
      <c r="I238" s="4"/>
      <c r="M238" s="16"/>
    </row>
    <row r="239" spans="3:13" x14ac:dyDescent="0.2">
      <c r="C239" s="4"/>
      <c r="E239" s="4"/>
      <c r="H239" s="4"/>
      <c r="I239" s="4"/>
      <c r="M239" s="16"/>
    </row>
    <row r="240" spans="3:13" x14ac:dyDescent="0.2">
      <c r="C240" s="4"/>
      <c r="E240" s="4"/>
      <c r="H240" s="4"/>
      <c r="I240" s="4"/>
      <c r="M240" s="16"/>
    </row>
    <row r="241" spans="3:13" x14ac:dyDescent="0.2">
      <c r="C241" s="4"/>
      <c r="E241" s="4"/>
      <c r="H241" s="4"/>
      <c r="I241" s="4"/>
      <c r="M241" s="16"/>
    </row>
    <row r="242" spans="3:13" x14ac:dyDescent="0.2">
      <c r="C242" s="4"/>
      <c r="E242" s="4"/>
      <c r="H242" s="4"/>
      <c r="I242" s="4"/>
      <c r="M242" s="16"/>
    </row>
    <row r="243" spans="3:13" x14ac:dyDescent="0.2">
      <c r="C243" s="4"/>
      <c r="E243" s="4"/>
      <c r="H243" s="4"/>
      <c r="I243" s="4"/>
      <c r="M243" s="16"/>
    </row>
    <row r="244" spans="3:13" x14ac:dyDescent="0.2">
      <c r="C244" s="4"/>
      <c r="E244" s="4"/>
      <c r="H244" s="4"/>
      <c r="I244" s="4"/>
      <c r="M244" s="16"/>
    </row>
    <row r="245" spans="3:13" x14ac:dyDescent="0.2">
      <c r="C245" s="4"/>
      <c r="E245" s="4"/>
      <c r="H245" s="4"/>
      <c r="I245" s="4"/>
      <c r="M245" s="16"/>
    </row>
    <row r="246" spans="3:13" x14ac:dyDescent="0.2">
      <c r="C246" s="4"/>
      <c r="E246" s="4"/>
      <c r="H246" s="4"/>
      <c r="I246" s="4"/>
      <c r="M246" s="16"/>
    </row>
    <row r="247" spans="3:13" x14ac:dyDescent="0.2">
      <c r="C247" s="4"/>
      <c r="E247" s="4"/>
      <c r="H247" s="4"/>
      <c r="I247" s="4"/>
      <c r="M247" s="16"/>
    </row>
    <row r="248" spans="3:13" x14ac:dyDescent="0.2">
      <c r="C248" s="4"/>
      <c r="E248" s="4"/>
      <c r="H248" s="4"/>
      <c r="I248" s="4"/>
      <c r="M248" s="16"/>
    </row>
    <row r="249" spans="3:13" x14ac:dyDescent="0.2">
      <c r="C249" s="4"/>
      <c r="E249" s="4"/>
      <c r="H249" s="4"/>
      <c r="I249" s="4"/>
      <c r="M249" s="16"/>
    </row>
    <row r="250" spans="3:13" x14ac:dyDescent="0.2">
      <c r="C250" s="4"/>
      <c r="E250" s="4"/>
      <c r="H250" s="4"/>
      <c r="I250" s="4"/>
      <c r="M250" s="16"/>
    </row>
    <row r="251" spans="3:13" x14ac:dyDescent="0.2">
      <c r="C251" s="4"/>
      <c r="E251" s="4"/>
      <c r="H251" s="4"/>
      <c r="I251" s="4"/>
      <c r="M251" s="16"/>
    </row>
    <row r="252" spans="3:13" x14ac:dyDescent="0.2">
      <c r="C252" s="4"/>
      <c r="E252" s="4"/>
      <c r="H252" s="4"/>
      <c r="I252" s="4"/>
      <c r="M252" s="16"/>
    </row>
    <row r="253" spans="3:13" x14ac:dyDescent="0.2">
      <c r="C253" s="4"/>
      <c r="E253" s="4"/>
      <c r="H253" s="4"/>
      <c r="I253" s="4"/>
      <c r="M253" s="16"/>
    </row>
    <row r="254" spans="3:13" x14ac:dyDescent="0.2">
      <c r="C254" s="4"/>
      <c r="E254" s="4"/>
      <c r="H254" s="4"/>
      <c r="I254" s="4"/>
      <c r="M254" s="16"/>
    </row>
    <row r="255" spans="3:13" x14ac:dyDescent="0.2">
      <c r="C255" s="4"/>
      <c r="E255" s="4"/>
      <c r="H255" s="4"/>
      <c r="I255" s="4"/>
      <c r="M255" s="16"/>
    </row>
    <row r="256" spans="3:13" x14ac:dyDescent="0.2">
      <c r="C256" s="4"/>
      <c r="E256" s="4"/>
      <c r="H256" s="4"/>
      <c r="I256" s="4"/>
      <c r="M256" s="16"/>
    </row>
    <row r="257" spans="3:13" x14ac:dyDescent="0.2">
      <c r="C257" s="4"/>
      <c r="E257" s="4"/>
      <c r="H257" s="4"/>
      <c r="I257" s="4"/>
      <c r="M257" s="16"/>
    </row>
    <row r="258" spans="3:13" x14ac:dyDescent="0.2">
      <c r="C258" s="4"/>
      <c r="E258" s="4"/>
      <c r="H258" s="4"/>
      <c r="I258" s="4"/>
      <c r="M258" s="16"/>
    </row>
    <row r="259" spans="3:13" x14ac:dyDescent="0.2">
      <c r="C259" s="4"/>
      <c r="E259" s="4"/>
      <c r="H259" s="4"/>
      <c r="I259" s="4"/>
      <c r="M259" s="16"/>
    </row>
    <row r="260" spans="3:13" x14ac:dyDescent="0.2">
      <c r="C260" s="4"/>
      <c r="E260" s="4"/>
      <c r="H260" s="4"/>
      <c r="I260" s="4"/>
      <c r="M260" s="16"/>
    </row>
    <row r="261" spans="3:13" x14ac:dyDescent="0.2">
      <c r="C261" s="4"/>
      <c r="E261" s="4"/>
      <c r="H261" s="4"/>
      <c r="I261" s="4"/>
      <c r="M261" s="16"/>
    </row>
    <row r="262" spans="3:13" x14ac:dyDescent="0.2">
      <c r="C262" s="4"/>
      <c r="E262" s="4"/>
      <c r="H262" s="4"/>
      <c r="I262" s="4"/>
      <c r="M262" s="16"/>
    </row>
    <row r="263" spans="3:13" x14ac:dyDescent="0.2">
      <c r="C263" s="4"/>
      <c r="E263" s="4"/>
      <c r="H263" s="4"/>
      <c r="I263" s="4"/>
      <c r="M263" s="16"/>
    </row>
    <row r="264" spans="3:13" x14ac:dyDescent="0.2">
      <c r="C264" s="4"/>
      <c r="E264" s="4"/>
      <c r="H264" s="4"/>
      <c r="I264" s="4"/>
      <c r="M264" s="16"/>
    </row>
    <row r="265" spans="3:13" x14ac:dyDescent="0.2">
      <c r="C265" s="4"/>
      <c r="E265" s="4"/>
      <c r="H265" s="4"/>
      <c r="I265" s="4"/>
      <c r="M265" s="16"/>
    </row>
    <row r="266" spans="3:13" x14ac:dyDescent="0.2">
      <c r="C266" s="4"/>
      <c r="E266" s="4"/>
      <c r="H266" s="4"/>
      <c r="I266" s="4"/>
      <c r="M266" s="16"/>
    </row>
    <row r="267" spans="3:13" x14ac:dyDescent="0.2">
      <c r="C267" s="4"/>
      <c r="E267" s="4"/>
      <c r="H267" s="4"/>
      <c r="I267" s="4"/>
      <c r="M267" s="16"/>
    </row>
    <row r="268" spans="3:13" x14ac:dyDescent="0.2">
      <c r="C268" s="4"/>
      <c r="E268" s="4"/>
      <c r="H268" s="4"/>
      <c r="I268" s="4"/>
      <c r="M268" s="16"/>
    </row>
    <row r="269" spans="3:13" x14ac:dyDescent="0.2">
      <c r="C269" s="4"/>
      <c r="E269" s="4"/>
      <c r="H269" s="4"/>
      <c r="I269" s="4"/>
      <c r="M269" s="16"/>
    </row>
    <row r="270" spans="3:13" x14ac:dyDescent="0.2">
      <c r="C270" s="4"/>
      <c r="E270" s="4"/>
      <c r="H270" s="4"/>
      <c r="I270" s="4"/>
      <c r="M270" s="16"/>
    </row>
    <row r="271" spans="3:13" x14ac:dyDescent="0.2">
      <c r="C271" s="4"/>
      <c r="E271" s="4"/>
      <c r="H271" s="4"/>
      <c r="I271" s="4"/>
      <c r="M271" s="16"/>
    </row>
    <row r="272" spans="3:13" x14ac:dyDescent="0.2">
      <c r="C272" s="4"/>
      <c r="E272" s="4"/>
      <c r="H272" s="4"/>
      <c r="I272" s="4"/>
      <c r="M272" s="16"/>
    </row>
    <row r="273" spans="3:13" x14ac:dyDescent="0.2">
      <c r="C273" s="4"/>
      <c r="E273" s="4"/>
      <c r="H273" s="4"/>
      <c r="I273" s="4"/>
      <c r="M273" s="16"/>
    </row>
    <row r="274" spans="3:13" x14ac:dyDescent="0.2">
      <c r="C274" s="4"/>
      <c r="E274" s="4"/>
      <c r="H274" s="4"/>
      <c r="I274" s="4"/>
      <c r="M274" s="16"/>
    </row>
    <row r="275" spans="3:13" x14ac:dyDescent="0.2">
      <c r="C275" s="4"/>
      <c r="E275" s="4"/>
      <c r="H275" s="4"/>
      <c r="I275" s="4"/>
      <c r="M275" s="16"/>
    </row>
    <row r="276" spans="3:13" x14ac:dyDescent="0.2">
      <c r="C276" s="4"/>
      <c r="E276" s="4"/>
      <c r="H276" s="4"/>
      <c r="I276" s="4"/>
      <c r="M276" s="16"/>
    </row>
    <row r="277" spans="3:13" x14ac:dyDescent="0.2">
      <c r="C277" s="4"/>
      <c r="E277" s="4"/>
      <c r="H277" s="4"/>
      <c r="I277" s="4"/>
      <c r="M277" s="16"/>
    </row>
    <row r="278" spans="3:13" x14ac:dyDescent="0.2">
      <c r="C278" s="4"/>
      <c r="E278" s="4"/>
      <c r="H278" s="4"/>
      <c r="I278" s="4"/>
      <c r="M278" s="16"/>
    </row>
    <row r="279" spans="3:13" x14ac:dyDescent="0.2">
      <c r="C279" s="4"/>
      <c r="E279" s="4"/>
      <c r="H279" s="4"/>
      <c r="I279" s="4"/>
      <c r="M279" s="16"/>
    </row>
    <row r="280" spans="3:13" x14ac:dyDescent="0.2">
      <c r="C280" s="4"/>
      <c r="E280" s="4"/>
      <c r="H280" s="4"/>
      <c r="I280" s="4"/>
      <c r="M280" s="16"/>
    </row>
    <row r="281" spans="3:13" x14ac:dyDescent="0.2">
      <c r="C281" s="4"/>
      <c r="E281" s="4"/>
      <c r="H281" s="4"/>
      <c r="I281" s="4"/>
      <c r="M281" s="16"/>
    </row>
    <row r="282" spans="3:13" x14ac:dyDescent="0.2">
      <c r="C282" s="4"/>
      <c r="E282" s="4"/>
      <c r="H282" s="4"/>
      <c r="I282" s="4"/>
      <c r="M282" s="16"/>
    </row>
    <row r="283" spans="3:13" x14ac:dyDescent="0.2">
      <c r="C283" s="4"/>
      <c r="E283" s="4"/>
      <c r="H283" s="4"/>
      <c r="I283" s="4"/>
      <c r="M283" s="16"/>
    </row>
    <row r="284" spans="3:13" x14ac:dyDescent="0.2">
      <c r="C284" s="4"/>
      <c r="E284" s="4"/>
      <c r="H284" s="4"/>
      <c r="I284" s="4"/>
      <c r="M284" s="16"/>
    </row>
    <row r="285" spans="3:13" x14ac:dyDescent="0.2">
      <c r="C285" s="4"/>
      <c r="E285" s="4"/>
      <c r="H285" s="4"/>
      <c r="I285" s="4"/>
      <c r="M285" s="16"/>
    </row>
    <row r="286" spans="3:13" x14ac:dyDescent="0.2">
      <c r="C286" s="4"/>
      <c r="E286" s="4"/>
      <c r="H286" s="4"/>
      <c r="I286" s="4"/>
      <c r="M286" s="16"/>
    </row>
    <row r="287" spans="3:13" x14ac:dyDescent="0.2">
      <c r="C287" s="4"/>
      <c r="E287" s="4"/>
      <c r="H287" s="4"/>
      <c r="I287" s="4"/>
      <c r="M287" s="16"/>
    </row>
    <row r="288" spans="3:13" x14ac:dyDescent="0.2">
      <c r="C288" s="4"/>
      <c r="E288" s="4"/>
      <c r="H288" s="4"/>
      <c r="I288" s="4"/>
      <c r="M288" s="16"/>
    </row>
    <row r="289" spans="3:13" x14ac:dyDescent="0.2">
      <c r="C289" s="4"/>
      <c r="E289" s="4"/>
      <c r="H289" s="4"/>
      <c r="I289" s="4"/>
      <c r="M289" s="16"/>
    </row>
    <row r="290" spans="3:13" x14ac:dyDescent="0.2">
      <c r="C290" s="4"/>
      <c r="E290" s="4"/>
      <c r="H290" s="4"/>
      <c r="I290" s="4"/>
      <c r="M290" s="16"/>
    </row>
    <row r="291" spans="3:13" x14ac:dyDescent="0.2">
      <c r="C291" s="4"/>
      <c r="E291" s="4"/>
      <c r="H291" s="4"/>
      <c r="I291" s="4"/>
      <c r="M291" s="16"/>
    </row>
    <row r="292" spans="3:13" x14ac:dyDescent="0.2">
      <c r="C292" s="4"/>
      <c r="E292" s="4"/>
      <c r="H292" s="4"/>
      <c r="I292" s="4"/>
      <c r="M292" s="16"/>
    </row>
    <row r="293" spans="3:13" x14ac:dyDescent="0.2">
      <c r="C293" s="4"/>
      <c r="E293" s="4"/>
      <c r="H293" s="4"/>
      <c r="I293" s="4"/>
      <c r="M293" s="16"/>
    </row>
    <row r="294" spans="3:13" x14ac:dyDescent="0.2">
      <c r="C294" s="4"/>
      <c r="E294" s="4"/>
      <c r="H294" s="4"/>
      <c r="I294" s="4"/>
      <c r="M294" s="16"/>
    </row>
    <row r="295" spans="3:13" x14ac:dyDescent="0.2">
      <c r="C295" s="4"/>
      <c r="E295" s="4"/>
      <c r="H295" s="4"/>
      <c r="I295" s="4"/>
      <c r="M295" s="16"/>
    </row>
    <row r="296" spans="3:13" x14ac:dyDescent="0.2">
      <c r="C296" s="4"/>
      <c r="E296" s="4"/>
      <c r="H296" s="4"/>
      <c r="I296" s="4"/>
      <c r="M296" s="16"/>
    </row>
    <row r="297" spans="3:13" x14ac:dyDescent="0.2">
      <c r="C297" s="4"/>
      <c r="E297" s="4"/>
      <c r="H297" s="4"/>
      <c r="I297" s="4"/>
      <c r="M297" s="16"/>
    </row>
    <row r="298" spans="3:13" x14ac:dyDescent="0.2">
      <c r="C298" s="4"/>
      <c r="E298" s="4"/>
      <c r="H298" s="4"/>
      <c r="I298" s="4"/>
      <c r="M298" s="16"/>
    </row>
    <row r="299" spans="3:13" x14ac:dyDescent="0.2">
      <c r="C299" s="4"/>
      <c r="E299" s="4"/>
      <c r="H299" s="4"/>
      <c r="I299" s="4"/>
      <c r="M299" s="16"/>
    </row>
    <row r="300" spans="3:13" x14ac:dyDescent="0.2">
      <c r="C300" s="4"/>
      <c r="E300" s="4"/>
      <c r="H300" s="4"/>
      <c r="I300" s="4"/>
      <c r="M300" s="16"/>
    </row>
    <row r="301" spans="3:13" x14ac:dyDescent="0.2">
      <c r="C301" s="4"/>
      <c r="E301" s="4"/>
      <c r="H301" s="4"/>
      <c r="I301" s="4"/>
      <c r="M301" s="16"/>
    </row>
    <row r="302" spans="3:13" x14ac:dyDescent="0.2">
      <c r="C302" s="4"/>
      <c r="E302" s="4"/>
      <c r="H302" s="4"/>
      <c r="I302" s="4"/>
      <c r="M302" s="16"/>
    </row>
    <row r="303" spans="3:13" x14ac:dyDescent="0.2">
      <c r="C303" s="4"/>
      <c r="E303" s="4"/>
      <c r="H303" s="4"/>
      <c r="I303" s="4"/>
      <c r="M303" s="16"/>
    </row>
    <row r="304" spans="3:13" x14ac:dyDescent="0.2">
      <c r="C304" s="4"/>
      <c r="E304" s="4"/>
      <c r="H304" s="4"/>
      <c r="I304" s="4"/>
      <c r="M304" s="16"/>
    </row>
    <row r="305" spans="3:13" x14ac:dyDescent="0.2">
      <c r="C305" s="4"/>
      <c r="E305" s="4"/>
      <c r="H305" s="4"/>
      <c r="I305" s="4"/>
      <c r="M305" s="16"/>
    </row>
    <row r="306" spans="3:13" x14ac:dyDescent="0.2">
      <c r="C306" s="4"/>
      <c r="E306" s="4"/>
      <c r="H306" s="4"/>
      <c r="I306" s="4"/>
      <c r="M306" s="16"/>
    </row>
    <row r="307" spans="3:13" x14ac:dyDescent="0.2">
      <c r="C307" s="4"/>
      <c r="E307" s="4"/>
      <c r="H307" s="4"/>
      <c r="I307" s="4"/>
      <c r="M307" s="16"/>
    </row>
    <row r="308" spans="3:13" x14ac:dyDescent="0.2">
      <c r="C308" s="4"/>
      <c r="E308" s="4"/>
      <c r="H308" s="4"/>
      <c r="I308" s="4"/>
      <c r="M308" s="16"/>
    </row>
    <row r="309" spans="3:13" x14ac:dyDescent="0.2">
      <c r="C309" s="4"/>
      <c r="E309" s="4"/>
      <c r="H309" s="4"/>
      <c r="I309" s="4"/>
      <c r="M309" s="16"/>
    </row>
    <row r="310" spans="3:13" x14ac:dyDescent="0.2">
      <c r="C310" s="4"/>
      <c r="E310" s="4"/>
      <c r="H310" s="4"/>
      <c r="I310" s="4"/>
      <c r="M310" s="16"/>
    </row>
    <row r="311" spans="3:13" x14ac:dyDescent="0.2">
      <c r="C311" s="4"/>
      <c r="E311" s="4"/>
      <c r="H311" s="4"/>
      <c r="I311" s="4"/>
      <c r="M311" s="16"/>
    </row>
    <row r="312" spans="3:13" x14ac:dyDescent="0.2">
      <c r="C312" s="4"/>
      <c r="E312" s="4"/>
      <c r="H312" s="4"/>
      <c r="I312" s="4"/>
      <c r="M312" s="16"/>
    </row>
    <row r="313" spans="3:13" x14ac:dyDescent="0.2">
      <c r="C313" s="4"/>
      <c r="E313" s="4"/>
      <c r="H313" s="4"/>
      <c r="I313" s="4"/>
      <c r="M313" s="16"/>
    </row>
    <row r="314" spans="3:13" x14ac:dyDescent="0.2">
      <c r="C314" s="4"/>
      <c r="E314" s="4"/>
      <c r="H314" s="4"/>
      <c r="I314" s="4"/>
      <c r="M314" s="16"/>
    </row>
    <row r="315" spans="3:13" x14ac:dyDescent="0.2">
      <c r="C315" s="4"/>
      <c r="E315" s="4"/>
      <c r="H315" s="4"/>
      <c r="I315" s="4"/>
      <c r="M315" s="16"/>
    </row>
    <row r="316" spans="3:13" x14ac:dyDescent="0.2">
      <c r="C316" s="4"/>
      <c r="E316" s="4"/>
      <c r="H316" s="4"/>
      <c r="I316" s="4"/>
      <c r="M316" s="16"/>
    </row>
    <row r="317" spans="3:13" x14ac:dyDescent="0.2">
      <c r="C317" s="4"/>
      <c r="E317" s="4"/>
      <c r="H317" s="4"/>
      <c r="I317" s="4"/>
      <c r="M317" s="16"/>
    </row>
    <row r="318" spans="3:13" x14ac:dyDescent="0.2">
      <c r="C318" s="4"/>
      <c r="E318" s="4"/>
      <c r="H318" s="4"/>
      <c r="I318" s="4"/>
      <c r="M318" s="16"/>
    </row>
    <row r="319" spans="3:13" x14ac:dyDescent="0.2">
      <c r="C319" s="4"/>
      <c r="E319" s="4"/>
      <c r="H319" s="4"/>
      <c r="I319" s="4"/>
      <c r="M319" s="16"/>
    </row>
    <row r="320" spans="3:13" x14ac:dyDescent="0.2">
      <c r="C320" s="4"/>
      <c r="E320" s="4"/>
      <c r="H320" s="4"/>
      <c r="I320" s="4"/>
      <c r="M320" s="16"/>
    </row>
    <row r="321" spans="3:13" x14ac:dyDescent="0.2">
      <c r="C321" s="4"/>
      <c r="E321" s="4"/>
      <c r="H321" s="4"/>
      <c r="I321" s="4"/>
      <c r="M321" s="16"/>
    </row>
    <row r="322" spans="3:13" x14ac:dyDescent="0.2">
      <c r="C322" s="4"/>
      <c r="E322" s="4"/>
      <c r="H322" s="4"/>
      <c r="I322" s="4"/>
      <c r="M322" s="16"/>
    </row>
    <row r="323" spans="3:13" x14ac:dyDescent="0.2">
      <c r="C323" s="4"/>
      <c r="E323" s="4"/>
      <c r="H323" s="4"/>
      <c r="I323" s="4"/>
      <c r="M323" s="16"/>
    </row>
    <row r="324" spans="3:13" x14ac:dyDescent="0.2">
      <c r="C324" s="4"/>
      <c r="E324" s="4"/>
      <c r="H324" s="4"/>
      <c r="I324" s="4"/>
      <c r="M324" s="16"/>
    </row>
    <row r="325" spans="3:13" x14ac:dyDescent="0.2">
      <c r="C325" s="4"/>
      <c r="E325" s="4"/>
      <c r="H325" s="4"/>
      <c r="I325" s="4"/>
      <c r="M325" s="16"/>
    </row>
    <row r="326" spans="3:13" x14ac:dyDescent="0.2">
      <c r="C326" s="4"/>
      <c r="E326" s="4"/>
      <c r="H326" s="4"/>
      <c r="I326" s="4"/>
      <c r="M326" s="16"/>
    </row>
    <row r="327" spans="3:13" x14ac:dyDescent="0.2">
      <c r="C327" s="4"/>
      <c r="E327" s="4"/>
      <c r="H327" s="4"/>
      <c r="I327" s="4"/>
      <c r="M327" s="16"/>
    </row>
    <row r="328" spans="3:13" x14ac:dyDescent="0.2">
      <c r="C328" s="4"/>
      <c r="E328" s="4"/>
      <c r="H328" s="4"/>
      <c r="I328" s="4"/>
      <c r="M328" s="16"/>
    </row>
    <row r="329" spans="3:13" x14ac:dyDescent="0.2">
      <c r="C329" s="4"/>
      <c r="E329" s="4"/>
      <c r="H329" s="4"/>
      <c r="I329" s="4"/>
      <c r="M329" s="16"/>
    </row>
    <row r="330" spans="3:13" x14ac:dyDescent="0.2">
      <c r="C330" s="4"/>
      <c r="E330" s="4"/>
      <c r="H330" s="4"/>
      <c r="I330" s="4"/>
      <c r="M330" s="16"/>
    </row>
    <row r="331" spans="3:13" x14ac:dyDescent="0.2">
      <c r="C331" s="4"/>
      <c r="E331" s="4"/>
      <c r="H331" s="4"/>
      <c r="I331" s="4"/>
      <c r="M331" s="16"/>
    </row>
    <row r="332" spans="3:13" x14ac:dyDescent="0.2">
      <c r="C332" s="4"/>
      <c r="E332" s="4"/>
      <c r="H332" s="4"/>
      <c r="I332" s="4"/>
      <c r="M332" s="16"/>
    </row>
    <row r="333" spans="3:13" x14ac:dyDescent="0.2">
      <c r="C333" s="4"/>
      <c r="E333" s="4"/>
      <c r="H333" s="4"/>
      <c r="I333" s="4"/>
      <c r="M333" s="16"/>
    </row>
    <row r="334" spans="3:13" x14ac:dyDescent="0.2">
      <c r="C334" s="4"/>
      <c r="E334" s="4"/>
      <c r="H334" s="4"/>
      <c r="I334" s="4"/>
      <c r="M334" s="16"/>
    </row>
    <row r="335" spans="3:13" x14ac:dyDescent="0.2">
      <c r="C335" s="4"/>
      <c r="E335" s="4"/>
      <c r="H335" s="4"/>
      <c r="I335" s="4"/>
      <c r="M335" s="16"/>
    </row>
    <row r="336" spans="3:13" x14ac:dyDescent="0.2">
      <c r="C336" s="4"/>
      <c r="E336" s="4"/>
      <c r="H336" s="4"/>
      <c r="I336" s="4"/>
      <c r="M336" s="16"/>
    </row>
    <row r="337" spans="3:13" x14ac:dyDescent="0.2">
      <c r="C337" s="4"/>
      <c r="E337" s="4"/>
      <c r="H337" s="4"/>
      <c r="I337" s="4"/>
      <c r="M337" s="16"/>
    </row>
    <row r="338" spans="3:13" x14ac:dyDescent="0.2">
      <c r="C338" s="4"/>
      <c r="E338" s="4"/>
      <c r="H338" s="4"/>
      <c r="I338" s="4"/>
      <c r="M338" s="16"/>
    </row>
    <row r="339" spans="3:13" x14ac:dyDescent="0.2">
      <c r="C339" s="4"/>
      <c r="E339" s="4"/>
      <c r="H339" s="4"/>
      <c r="I339" s="4"/>
      <c r="M339" s="16"/>
    </row>
    <row r="340" spans="3:13" x14ac:dyDescent="0.2">
      <c r="C340" s="4"/>
      <c r="E340" s="4"/>
      <c r="H340" s="4"/>
      <c r="I340" s="4"/>
      <c r="M340" s="16"/>
    </row>
    <row r="341" spans="3:13" x14ac:dyDescent="0.2">
      <c r="C341" s="4"/>
      <c r="E341" s="4"/>
      <c r="H341" s="4"/>
      <c r="I341" s="4"/>
      <c r="M341" s="16"/>
    </row>
    <row r="342" spans="3:13" x14ac:dyDescent="0.2">
      <c r="C342" s="4"/>
      <c r="E342" s="4"/>
      <c r="H342" s="4"/>
      <c r="I342" s="4"/>
      <c r="M342" s="16"/>
    </row>
    <row r="343" spans="3:13" x14ac:dyDescent="0.2">
      <c r="C343" s="4"/>
      <c r="E343" s="4"/>
      <c r="H343" s="4"/>
      <c r="I343" s="4"/>
      <c r="M343" s="16"/>
    </row>
    <row r="344" spans="3:13" x14ac:dyDescent="0.2">
      <c r="C344" s="4"/>
      <c r="E344" s="4"/>
      <c r="H344" s="4"/>
      <c r="I344" s="4"/>
      <c r="M344" s="16"/>
    </row>
    <row r="345" spans="3:13" x14ac:dyDescent="0.2">
      <c r="C345" s="4"/>
      <c r="E345" s="4"/>
      <c r="H345" s="4"/>
      <c r="I345" s="4"/>
      <c r="M345" s="16"/>
    </row>
    <row r="346" spans="3:13" x14ac:dyDescent="0.2">
      <c r="C346" s="4"/>
      <c r="E346" s="4"/>
      <c r="H346" s="4"/>
      <c r="I346" s="4"/>
      <c r="M346" s="16"/>
    </row>
    <row r="347" spans="3:13" x14ac:dyDescent="0.2">
      <c r="C347" s="4"/>
      <c r="E347" s="4"/>
      <c r="H347" s="4"/>
      <c r="I347" s="4"/>
      <c r="M347" s="16"/>
    </row>
    <row r="348" spans="3:13" x14ac:dyDescent="0.2">
      <c r="C348" s="4"/>
      <c r="E348" s="4"/>
      <c r="H348" s="4"/>
      <c r="I348" s="4"/>
      <c r="M348" s="16"/>
    </row>
    <row r="349" spans="3:13" x14ac:dyDescent="0.2">
      <c r="C349" s="4"/>
      <c r="E349" s="4"/>
      <c r="H349" s="4"/>
      <c r="I349" s="4"/>
      <c r="M349" s="16"/>
    </row>
    <row r="350" spans="3:13" x14ac:dyDescent="0.2">
      <c r="C350" s="4"/>
      <c r="E350" s="4"/>
      <c r="H350" s="4"/>
      <c r="I350" s="4"/>
      <c r="M350" s="16"/>
    </row>
    <row r="351" spans="3:13" x14ac:dyDescent="0.2">
      <c r="C351" s="4"/>
      <c r="E351" s="4"/>
      <c r="H351" s="4"/>
      <c r="I351" s="4"/>
      <c r="M351" s="16"/>
    </row>
    <row r="352" spans="3:13" x14ac:dyDescent="0.2">
      <c r="C352" s="4"/>
      <c r="E352" s="4"/>
      <c r="H352" s="4"/>
      <c r="I352" s="4"/>
      <c r="M352" s="16"/>
    </row>
    <row r="353" spans="3:13" x14ac:dyDescent="0.2">
      <c r="C353" s="4"/>
      <c r="E353" s="4"/>
      <c r="H353" s="4"/>
      <c r="I353" s="4"/>
      <c r="M353" s="16"/>
    </row>
    <row r="354" spans="3:13" x14ac:dyDescent="0.2">
      <c r="C354" s="4"/>
      <c r="E354" s="4"/>
      <c r="H354" s="4"/>
      <c r="I354" s="4"/>
      <c r="M354" s="16"/>
    </row>
    <row r="355" spans="3:13" x14ac:dyDescent="0.2">
      <c r="C355" s="4"/>
      <c r="E355" s="4"/>
      <c r="H355" s="4"/>
      <c r="I355" s="4"/>
      <c r="M355" s="16"/>
    </row>
    <row r="356" spans="3:13" x14ac:dyDescent="0.2">
      <c r="C356" s="4"/>
      <c r="E356" s="4"/>
      <c r="H356" s="4"/>
      <c r="I356" s="4"/>
      <c r="M356" s="16"/>
    </row>
    <row r="357" spans="3:13" x14ac:dyDescent="0.2">
      <c r="C357" s="4"/>
      <c r="E357" s="4"/>
      <c r="H357" s="4"/>
      <c r="I357" s="4"/>
      <c r="M357" s="16"/>
    </row>
    <row r="358" spans="3:13" x14ac:dyDescent="0.2">
      <c r="C358" s="4"/>
      <c r="E358" s="4"/>
      <c r="H358" s="4"/>
      <c r="I358" s="4"/>
      <c r="M358" s="16"/>
    </row>
    <row r="359" spans="3:13" x14ac:dyDescent="0.2">
      <c r="C359" s="4"/>
      <c r="E359" s="4"/>
      <c r="H359" s="4"/>
      <c r="I359" s="4"/>
      <c r="M359" s="16"/>
    </row>
    <row r="360" spans="3:13" x14ac:dyDescent="0.2">
      <c r="C360" s="4"/>
      <c r="E360" s="4"/>
      <c r="H360" s="4"/>
      <c r="I360" s="4"/>
      <c r="M360" s="16"/>
    </row>
    <row r="361" spans="3:13" x14ac:dyDescent="0.2">
      <c r="C361" s="4"/>
      <c r="E361" s="4"/>
      <c r="H361" s="4"/>
      <c r="I361" s="4"/>
      <c r="M361" s="16"/>
    </row>
    <row r="362" spans="3:13" x14ac:dyDescent="0.2">
      <c r="C362" s="4"/>
      <c r="E362" s="4"/>
      <c r="H362" s="4"/>
      <c r="I362" s="4"/>
      <c r="M362" s="16"/>
    </row>
    <row r="363" spans="3:13" x14ac:dyDescent="0.2">
      <c r="C363" s="4"/>
      <c r="E363" s="4"/>
      <c r="H363" s="4"/>
      <c r="I363" s="4"/>
      <c r="M363" s="16"/>
    </row>
    <row r="364" spans="3:13" x14ac:dyDescent="0.2">
      <c r="C364" s="4"/>
      <c r="E364" s="4"/>
      <c r="H364" s="4"/>
      <c r="I364" s="4"/>
      <c r="M364" s="16"/>
    </row>
    <row r="365" spans="3:13" x14ac:dyDescent="0.2">
      <c r="C365" s="4"/>
      <c r="E365" s="4"/>
      <c r="H365" s="4"/>
      <c r="I365" s="4"/>
      <c r="M365" s="16"/>
    </row>
    <row r="366" spans="3:13" x14ac:dyDescent="0.2">
      <c r="C366" s="4"/>
      <c r="E366" s="4"/>
      <c r="H366" s="4"/>
      <c r="I366" s="4"/>
      <c r="M366" s="16"/>
    </row>
    <row r="367" spans="3:13" x14ac:dyDescent="0.2">
      <c r="C367" s="4"/>
      <c r="E367" s="4"/>
      <c r="H367" s="4"/>
      <c r="I367" s="4"/>
      <c r="M367" s="16"/>
    </row>
    <row r="368" spans="3:13" x14ac:dyDescent="0.2">
      <c r="C368" s="4"/>
      <c r="E368" s="4"/>
      <c r="H368" s="4"/>
      <c r="I368" s="4"/>
      <c r="M368" s="16"/>
    </row>
    <row r="369" spans="3:13" x14ac:dyDescent="0.2">
      <c r="C369" s="4"/>
      <c r="E369" s="4"/>
      <c r="H369" s="4"/>
      <c r="I369" s="4"/>
      <c r="M369" s="16"/>
    </row>
    <row r="370" spans="3:13" x14ac:dyDescent="0.2">
      <c r="C370" s="4"/>
      <c r="E370" s="4"/>
      <c r="H370" s="4"/>
      <c r="I370" s="4"/>
      <c r="M370" s="16"/>
    </row>
    <row r="371" spans="3:13" x14ac:dyDescent="0.2">
      <c r="C371" s="4"/>
      <c r="E371" s="4"/>
      <c r="H371" s="4"/>
      <c r="I371" s="4"/>
      <c r="M371" s="16"/>
    </row>
    <row r="372" spans="3:13" x14ac:dyDescent="0.2">
      <c r="C372" s="4"/>
      <c r="E372" s="4"/>
      <c r="H372" s="4"/>
      <c r="I372" s="4"/>
      <c r="M372" s="16"/>
    </row>
    <row r="373" spans="3:13" x14ac:dyDescent="0.2">
      <c r="C373" s="4"/>
      <c r="E373" s="4"/>
      <c r="H373" s="4"/>
      <c r="I373" s="4"/>
      <c r="M373" s="16"/>
    </row>
    <row r="374" spans="3:13" x14ac:dyDescent="0.2">
      <c r="C374" s="4"/>
      <c r="E374" s="4"/>
      <c r="H374" s="4"/>
      <c r="I374" s="4"/>
      <c r="M374" s="16"/>
    </row>
    <row r="375" spans="3:13" x14ac:dyDescent="0.2">
      <c r="C375" s="4"/>
      <c r="E375" s="4"/>
      <c r="H375" s="4"/>
      <c r="I375" s="4"/>
      <c r="M375" s="16"/>
    </row>
    <row r="376" spans="3:13" x14ac:dyDescent="0.2">
      <c r="C376" s="4"/>
      <c r="E376" s="4"/>
      <c r="H376" s="4"/>
      <c r="I376" s="4"/>
      <c r="M376" s="16"/>
    </row>
    <row r="377" spans="3:13" x14ac:dyDescent="0.2">
      <c r="C377" s="4"/>
      <c r="E377" s="4"/>
      <c r="H377" s="4"/>
      <c r="I377" s="4"/>
      <c r="M377" s="16"/>
    </row>
    <row r="378" spans="3:13" x14ac:dyDescent="0.2">
      <c r="C378" s="4"/>
      <c r="E378" s="4"/>
      <c r="H378" s="4"/>
      <c r="I378" s="4"/>
      <c r="M378" s="16"/>
    </row>
    <row r="379" spans="3:13" x14ac:dyDescent="0.2">
      <c r="C379" s="4"/>
      <c r="E379" s="4"/>
      <c r="H379" s="4"/>
      <c r="I379" s="4"/>
      <c r="M379" s="16"/>
    </row>
    <row r="380" spans="3:13" x14ac:dyDescent="0.2">
      <c r="C380" s="4"/>
      <c r="E380" s="4"/>
      <c r="H380" s="4"/>
      <c r="I380" s="4"/>
      <c r="M380" s="16"/>
    </row>
    <row r="381" spans="3:13" x14ac:dyDescent="0.2">
      <c r="C381" s="4"/>
      <c r="E381" s="4"/>
      <c r="H381" s="4"/>
      <c r="I381" s="4"/>
      <c r="M381" s="16"/>
    </row>
    <row r="382" spans="3:13" x14ac:dyDescent="0.2">
      <c r="C382" s="4"/>
      <c r="E382" s="4"/>
      <c r="H382" s="4"/>
      <c r="I382" s="4"/>
      <c r="M382" s="16"/>
    </row>
    <row r="383" spans="3:13" x14ac:dyDescent="0.2">
      <c r="C383" s="4"/>
      <c r="E383" s="4"/>
      <c r="H383" s="4"/>
      <c r="I383" s="4"/>
      <c r="M383" s="16"/>
    </row>
    <row r="384" spans="3:13" x14ac:dyDescent="0.2">
      <c r="C384" s="4"/>
      <c r="E384" s="4"/>
      <c r="H384" s="4"/>
      <c r="I384" s="4"/>
      <c r="M384" s="16"/>
    </row>
    <row r="385" spans="3:13" x14ac:dyDescent="0.2">
      <c r="C385" s="4"/>
      <c r="E385" s="4"/>
      <c r="H385" s="4"/>
      <c r="I385" s="4"/>
      <c r="M385" s="16"/>
    </row>
    <row r="386" spans="3:13" x14ac:dyDescent="0.2">
      <c r="C386" s="4"/>
      <c r="E386" s="4"/>
      <c r="H386" s="4"/>
      <c r="I386" s="4"/>
      <c r="M386" s="16"/>
    </row>
    <row r="387" spans="3:13" x14ac:dyDescent="0.2">
      <c r="C387" s="4"/>
      <c r="E387" s="4"/>
      <c r="H387" s="4"/>
      <c r="I387" s="4"/>
      <c r="M387" s="16"/>
    </row>
    <row r="388" spans="3:13" x14ac:dyDescent="0.2">
      <c r="C388" s="4"/>
      <c r="E388" s="4"/>
      <c r="H388" s="4"/>
      <c r="I388" s="4"/>
      <c r="M388" s="16"/>
    </row>
    <row r="389" spans="3:13" x14ac:dyDescent="0.2">
      <c r="C389" s="4"/>
      <c r="E389" s="4"/>
      <c r="H389" s="4"/>
      <c r="I389" s="4"/>
      <c r="M389" s="16"/>
    </row>
    <row r="390" spans="3:13" x14ac:dyDescent="0.2">
      <c r="C390" s="4"/>
      <c r="E390" s="4"/>
      <c r="H390" s="4"/>
      <c r="I390" s="4"/>
      <c r="M390" s="16"/>
    </row>
    <row r="391" spans="3:13" x14ac:dyDescent="0.2">
      <c r="C391" s="4"/>
      <c r="E391" s="4"/>
      <c r="H391" s="4"/>
      <c r="I391" s="4"/>
      <c r="M391" s="16"/>
    </row>
    <row r="392" spans="3:13" x14ac:dyDescent="0.2">
      <c r="C392" s="4"/>
      <c r="E392" s="4"/>
      <c r="H392" s="4"/>
      <c r="I392" s="4"/>
      <c r="M392" s="16"/>
    </row>
    <row r="393" spans="3:13" x14ac:dyDescent="0.2">
      <c r="C393" s="4"/>
      <c r="E393" s="4"/>
      <c r="H393" s="4"/>
      <c r="I393" s="4"/>
      <c r="M393" s="16"/>
    </row>
    <row r="394" spans="3:13" x14ac:dyDescent="0.2">
      <c r="C394" s="4"/>
      <c r="E394" s="4"/>
      <c r="H394" s="4"/>
      <c r="I394" s="4"/>
      <c r="M394" s="16"/>
    </row>
    <row r="395" spans="3:13" x14ac:dyDescent="0.2">
      <c r="C395" s="4"/>
      <c r="E395" s="4"/>
      <c r="H395" s="4"/>
      <c r="I395" s="4"/>
      <c r="M395" s="16"/>
    </row>
    <row r="396" spans="3:13" x14ac:dyDescent="0.2">
      <c r="C396" s="4"/>
      <c r="E396" s="4"/>
      <c r="H396" s="4"/>
      <c r="I396" s="4"/>
      <c r="M396" s="16"/>
    </row>
    <row r="397" spans="3:13" x14ac:dyDescent="0.2">
      <c r="C397" s="4"/>
      <c r="E397" s="4"/>
      <c r="H397" s="4"/>
      <c r="I397" s="4"/>
      <c r="M397" s="16"/>
    </row>
    <row r="398" spans="3:13" x14ac:dyDescent="0.2">
      <c r="C398" s="4"/>
      <c r="E398" s="4"/>
      <c r="H398" s="4"/>
      <c r="I398" s="4"/>
      <c r="M398" s="16"/>
    </row>
    <row r="399" spans="3:13" x14ac:dyDescent="0.2">
      <c r="C399" s="4"/>
      <c r="E399" s="4"/>
      <c r="H399" s="4"/>
      <c r="I399" s="4"/>
      <c r="M399" s="16"/>
    </row>
    <row r="400" spans="3:13" x14ac:dyDescent="0.2">
      <c r="C400" s="4"/>
      <c r="E400" s="4"/>
      <c r="H400" s="4"/>
      <c r="I400" s="4"/>
      <c r="M400" s="16"/>
    </row>
    <row r="401" spans="3:13" x14ac:dyDescent="0.2">
      <c r="C401" s="4"/>
      <c r="E401" s="4"/>
      <c r="H401" s="4"/>
      <c r="I401" s="4"/>
      <c r="M401" s="16"/>
    </row>
    <row r="402" spans="3:13" x14ac:dyDescent="0.2">
      <c r="C402" s="4"/>
      <c r="E402" s="4"/>
      <c r="H402" s="4"/>
      <c r="I402" s="4"/>
      <c r="M402" s="16"/>
    </row>
    <row r="403" spans="3:13" x14ac:dyDescent="0.2">
      <c r="C403" s="4"/>
      <c r="E403" s="4"/>
      <c r="H403" s="4"/>
      <c r="I403" s="4"/>
      <c r="M403" s="16"/>
    </row>
    <row r="404" spans="3:13" x14ac:dyDescent="0.2">
      <c r="C404" s="4"/>
      <c r="E404" s="4"/>
      <c r="H404" s="4"/>
      <c r="I404" s="4"/>
      <c r="M404" s="16"/>
    </row>
    <row r="405" spans="3:13" x14ac:dyDescent="0.2">
      <c r="C405" s="4"/>
      <c r="E405" s="4"/>
      <c r="H405" s="4"/>
      <c r="I405" s="4"/>
      <c r="M405" s="16"/>
    </row>
    <row r="406" spans="3:13" x14ac:dyDescent="0.2">
      <c r="C406" s="4"/>
      <c r="E406" s="4"/>
      <c r="H406" s="4"/>
      <c r="I406" s="4"/>
      <c r="M406" s="16"/>
    </row>
    <row r="407" spans="3:13" x14ac:dyDescent="0.2">
      <c r="C407" s="4"/>
      <c r="E407" s="4"/>
      <c r="H407" s="4"/>
      <c r="I407" s="4"/>
      <c r="M407" s="16"/>
    </row>
    <row r="408" spans="3:13" x14ac:dyDescent="0.2">
      <c r="C408" s="4"/>
      <c r="E408" s="4"/>
      <c r="H408" s="4"/>
      <c r="I408" s="4"/>
      <c r="M408" s="16"/>
    </row>
    <row r="409" spans="3:13" x14ac:dyDescent="0.2">
      <c r="C409" s="4"/>
      <c r="E409" s="4"/>
      <c r="H409" s="4"/>
      <c r="I409" s="4"/>
      <c r="M409" s="16"/>
    </row>
    <row r="410" spans="3:13" x14ac:dyDescent="0.2">
      <c r="C410" s="4"/>
      <c r="E410" s="4"/>
      <c r="H410" s="4"/>
      <c r="I410" s="4"/>
      <c r="M410" s="16"/>
    </row>
    <row r="411" spans="3:13" x14ac:dyDescent="0.2">
      <c r="C411" s="4"/>
      <c r="E411" s="4"/>
      <c r="H411" s="4"/>
      <c r="I411" s="4"/>
      <c r="M411" s="16"/>
    </row>
    <row r="412" spans="3:13" x14ac:dyDescent="0.2">
      <c r="C412" s="4"/>
      <c r="E412" s="4"/>
      <c r="H412" s="4"/>
      <c r="I412" s="4"/>
      <c r="M412" s="16"/>
    </row>
    <row r="413" spans="3:13" x14ac:dyDescent="0.2">
      <c r="C413" s="4"/>
      <c r="E413" s="4"/>
      <c r="H413" s="4"/>
      <c r="I413" s="4"/>
      <c r="M413" s="16"/>
    </row>
    <row r="414" spans="3:13" x14ac:dyDescent="0.2">
      <c r="C414" s="4"/>
      <c r="E414" s="4"/>
      <c r="H414" s="4"/>
      <c r="I414" s="4"/>
      <c r="M414" s="16"/>
    </row>
    <row r="415" spans="3:13" x14ac:dyDescent="0.2">
      <c r="C415" s="4"/>
      <c r="E415" s="4"/>
      <c r="H415" s="4"/>
      <c r="I415" s="4"/>
      <c r="M415" s="16"/>
    </row>
    <row r="416" spans="3:13" x14ac:dyDescent="0.2">
      <c r="C416" s="4"/>
      <c r="E416" s="4"/>
      <c r="H416" s="4"/>
      <c r="I416" s="4"/>
      <c r="M416" s="16"/>
    </row>
    <row r="417" spans="3:13" x14ac:dyDescent="0.2">
      <c r="C417" s="4"/>
      <c r="E417" s="4"/>
      <c r="H417" s="4"/>
      <c r="I417" s="4"/>
      <c r="M417" s="16"/>
    </row>
    <row r="418" spans="3:13" x14ac:dyDescent="0.2">
      <c r="C418" s="4"/>
      <c r="E418" s="4"/>
      <c r="H418" s="4"/>
      <c r="I418" s="4"/>
      <c r="M418" s="16"/>
    </row>
    <row r="419" spans="3:13" x14ac:dyDescent="0.2">
      <c r="C419" s="4"/>
      <c r="E419" s="4"/>
      <c r="H419" s="4"/>
      <c r="I419" s="4"/>
      <c r="M419" s="16"/>
    </row>
    <row r="420" spans="3:13" x14ac:dyDescent="0.2">
      <c r="C420" s="4"/>
      <c r="E420" s="4"/>
      <c r="H420" s="4"/>
      <c r="I420" s="4"/>
      <c r="M420" s="16"/>
    </row>
    <row r="421" spans="3:13" x14ac:dyDescent="0.2">
      <c r="C421" s="4"/>
      <c r="E421" s="4"/>
      <c r="H421" s="4"/>
      <c r="I421" s="4"/>
      <c r="M421" s="16"/>
    </row>
    <row r="422" spans="3:13" x14ac:dyDescent="0.2">
      <c r="C422" s="4"/>
      <c r="E422" s="4"/>
      <c r="H422" s="4"/>
      <c r="I422" s="4"/>
      <c r="M422" s="16"/>
    </row>
    <row r="423" spans="3:13" x14ac:dyDescent="0.2">
      <c r="C423" s="4"/>
      <c r="E423" s="4"/>
      <c r="H423" s="4"/>
      <c r="I423" s="4"/>
      <c r="M423" s="16"/>
    </row>
    <row r="424" spans="3:13" x14ac:dyDescent="0.2">
      <c r="C424" s="4"/>
      <c r="E424" s="4"/>
      <c r="H424" s="4"/>
      <c r="I424" s="4"/>
      <c r="M424" s="16"/>
    </row>
    <row r="425" spans="3:13" x14ac:dyDescent="0.2">
      <c r="C425" s="4"/>
      <c r="E425" s="4"/>
      <c r="H425" s="4"/>
      <c r="I425" s="4"/>
      <c r="M425" s="16"/>
    </row>
    <row r="426" spans="3:13" x14ac:dyDescent="0.2">
      <c r="C426" s="4"/>
      <c r="E426" s="4"/>
      <c r="H426" s="4"/>
      <c r="I426" s="4"/>
      <c r="M426" s="16"/>
    </row>
    <row r="427" spans="3:13" x14ac:dyDescent="0.2">
      <c r="C427" s="4"/>
      <c r="E427" s="4"/>
      <c r="H427" s="4"/>
      <c r="I427" s="4"/>
      <c r="M427" s="16"/>
    </row>
    <row r="428" spans="3:13" x14ac:dyDescent="0.2">
      <c r="C428" s="4"/>
      <c r="E428" s="4"/>
      <c r="H428" s="4"/>
      <c r="I428" s="4"/>
      <c r="M428" s="16"/>
    </row>
    <row r="429" spans="3:13" x14ac:dyDescent="0.2">
      <c r="C429" s="4"/>
      <c r="E429" s="4"/>
      <c r="H429" s="4"/>
      <c r="I429" s="4"/>
      <c r="M429" s="16"/>
    </row>
    <row r="430" spans="3:13" x14ac:dyDescent="0.2">
      <c r="C430" s="4"/>
      <c r="E430" s="4"/>
      <c r="H430" s="4"/>
      <c r="I430" s="4"/>
      <c r="M430" s="16"/>
    </row>
    <row r="431" spans="3:13" x14ac:dyDescent="0.2">
      <c r="C431" s="4"/>
      <c r="E431" s="4"/>
      <c r="H431" s="4"/>
      <c r="I431" s="4"/>
      <c r="M431" s="16"/>
    </row>
    <row r="432" spans="3:13" x14ac:dyDescent="0.2">
      <c r="C432" s="4"/>
      <c r="E432" s="4"/>
      <c r="H432" s="4"/>
      <c r="I432" s="4"/>
      <c r="M432" s="16"/>
    </row>
    <row r="433" spans="3:13" x14ac:dyDescent="0.2">
      <c r="C433" s="4"/>
      <c r="E433" s="4"/>
      <c r="H433" s="4"/>
      <c r="I433" s="4"/>
      <c r="M433" s="16"/>
    </row>
    <row r="434" spans="3:13" x14ac:dyDescent="0.2">
      <c r="C434" s="4"/>
      <c r="E434" s="4"/>
      <c r="H434" s="4"/>
      <c r="I434" s="4"/>
      <c r="M434" s="16"/>
    </row>
    <row r="435" spans="3:13" x14ac:dyDescent="0.2">
      <c r="C435" s="4"/>
      <c r="E435" s="4"/>
      <c r="H435" s="4"/>
      <c r="I435" s="4"/>
      <c r="M435" s="16"/>
    </row>
    <row r="436" spans="3:13" x14ac:dyDescent="0.2">
      <c r="C436" s="4"/>
      <c r="E436" s="4"/>
      <c r="H436" s="4"/>
      <c r="I436" s="4"/>
      <c r="M436" s="16"/>
    </row>
    <row r="437" spans="3:13" x14ac:dyDescent="0.2">
      <c r="C437" s="4"/>
      <c r="E437" s="4"/>
      <c r="H437" s="4"/>
      <c r="I437" s="4"/>
      <c r="M437" s="16"/>
    </row>
    <row r="438" spans="3:13" x14ac:dyDescent="0.2">
      <c r="C438" s="4"/>
      <c r="E438" s="4"/>
      <c r="H438" s="4"/>
      <c r="I438" s="4"/>
      <c r="M438" s="16"/>
    </row>
    <row r="439" spans="3:13" x14ac:dyDescent="0.2">
      <c r="C439" s="4"/>
      <c r="E439" s="4"/>
      <c r="H439" s="4"/>
      <c r="I439" s="4"/>
      <c r="M439" s="16"/>
    </row>
    <row r="440" spans="3:13" x14ac:dyDescent="0.2">
      <c r="C440" s="4"/>
      <c r="E440" s="4"/>
      <c r="H440" s="4"/>
      <c r="I440" s="4"/>
      <c r="M440" s="16"/>
    </row>
    <row r="441" spans="3:13" x14ac:dyDescent="0.2">
      <c r="C441" s="4"/>
      <c r="E441" s="4"/>
      <c r="H441" s="4"/>
      <c r="I441" s="4"/>
      <c r="M441" s="16"/>
    </row>
    <row r="442" spans="3:13" x14ac:dyDescent="0.2">
      <c r="C442" s="4"/>
      <c r="E442" s="4"/>
      <c r="H442" s="4"/>
      <c r="I442" s="4"/>
      <c r="M442" s="16"/>
    </row>
    <row r="443" spans="3:13" x14ac:dyDescent="0.2">
      <c r="C443" s="4"/>
      <c r="E443" s="4"/>
      <c r="H443" s="4"/>
      <c r="I443" s="4"/>
      <c r="M443" s="16"/>
    </row>
    <row r="444" spans="3:13" x14ac:dyDescent="0.2">
      <c r="C444" s="4"/>
      <c r="E444" s="4"/>
      <c r="H444" s="4"/>
      <c r="I444" s="4"/>
      <c r="M444" s="16"/>
    </row>
    <row r="445" spans="3:13" x14ac:dyDescent="0.2">
      <c r="C445" s="4"/>
      <c r="E445" s="4"/>
      <c r="H445" s="4"/>
      <c r="I445" s="4"/>
      <c r="M445" s="16"/>
    </row>
    <row r="446" spans="3:13" x14ac:dyDescent="0.2">
      <c r="C446" s="4"/>
      <c r="E446" s="4"/>
      <c r="H446" s="4"/>
      <c r="I446" s="4"/>
      <c r="M446" s="16"/>
    </row>
    <row r="447" spans="3:13" x14ac:dyDescent="0.2">
      <c r="C447" s="4"/>
      <c r="E447" s="4"/>
      <c r="H447" s="4"/>
      <c r="I447" s="4"/>
      <c r="M447" s="16"/>
    </row>
    <row r="448" spans="3:13" x14ac:dyDescent="0.2">
      <c r="C448" s="4"/>
      <c r="E448" s="4"/>
      <c r="H448" s="4"/>
      <c r="I448" s="4"/>
      <c r="M448" s="16"/>
    </row>
    <row r="449" spans="3:13" x14ac:dyDescent="0.2">
      <c r="C449" s="4"/>
      <c r="E449" s="4"/>
      <c r="H449" s="4"/>
      <c r="I449" s="4"/>
      <c r="M449" s="16"/>
    </row>
    <row r="450" spans="3:13" x14ac:dyDescent="0.2">
      <c r="C450" s="4"/>
      <c r="E450" s="4"/>
      <c r="H450" s="4"/>
      <c r="I450" s="4"/>
      <c r="M450" s="16"/>
    </row>
    <row r="451" spans="3:13" x14ac:dyDescent="0.2">
      <c r="C451" s="4"/>
      <c r="E451" s="4"/>
      <c r="H451" s="4"/>
      <c r="I451" s="4"/>
      <c r="M451" s="16"/>
    </row>
    <row r="452" spans="3:13" x14ac:dyDescent="0.2">
      <c r="C452" s="4"/>
      <c r="E452" s="4"/>
      <c r="H452" s="4"/>
      <c r="I452" s="4"/>
      <c r="M452" s="16"/>
    </row>
    <row r="453" spans="3:13" x14ac:dyDescent="0.2">
      <c r="C453" s="4"/>
      <c r="E453" s="4"/>
      <c r="H453" s="4"/>
      <c r="I453" s="4"/>
      <c r="M453" s="16"/>
    </row>
    <row r="454" spans="3:13" x14ac:dyDescent="0.2">
      <c r="C454" s="4"/>
      <c r="E454" s="4"/>
      <c r="H454" s="4"/>
      <c r="I454" s="4"/>
      <c r="M454" s="16"/>
    </row>
    <row r="455" spans="3:13" x14ac:dyDescent="0.2">
      <c r="C455" s="4"/>
      <c r="E455" s="4"/>
      <c r="H455" s="4"/>
      <c r="I455" s="4"/>
      <c r="M455" s="16"/>
    </row>
    <row r="456" spans="3:13" x14ac:dyDescent="0.2">
      <c r="C456" s="4"/>
      <c r="E456" s="4"/>
      <c r="H456" s="4"/>
      <c r="I456" s="4"/>
      <c r="M456" s="16"/>
    </row>
    <row r="457" spans="3:13" x14ac:dyDescent="0.2">
      <c r="C457" s="4"/>
      <c r="E457" s="4"/>
      <c r="H457" s="4"/>
      <c r="I457" s="4"/>
      <c r="M457" s="16"/>
    </row>
    <row r="458" spans="3:13" x14ac:dyDescent="0.2">
      <c r="C458" s="4"/>
      <c r="E458" s="4"/>
      <c r="H458" s="4"/>
      <c r="I458" s="4"/>
      <c r="M458" s="16"/>
    </row>
    <row r="459" spans="3:13" x14ac:dyDescent="0.2">
      <c r="C459" s="4"/>
      <c r="E459" s="4"/>
      <c r="H459" s="4"/>
      <c r="I459" s="4"/>
      <c r="M459" s="16"/>
    </row>
    <row r="460" spans="3:13" x14ac:dyDescent="0.2">
      <c r="C460" s="4"/>
      <c r="E460" s="4"/>
      <c r="H460" s="4"/>
      <c r="I460" s="4"/>
      <c r="M460" s="16"/>
    </row>
    <row r="461" spans="3:13" x14ac:dyDescent="0.2">
      <c r="C461" s="4"/>
      <c r="E461" s="4"/>
      <c r="H461" s="4"/>
      <c r="I461" s="4"/>
      <c r="M461" s="16"/>
    </row>
    <row r="462" spans="3:13" x14ac:dyDescent="0.2">
      <c r="C462" s="4"/>
      <c r="E462" s="4"/>
      <c r="H462" s="4"/>
      <c r="I462" s="4"/>
      <c r="M462" s="16"/>
    </row>
    <row r="463" spans="3:13" x14ac:dyDescent="0.2">
      <c r="C463" s="4"/>
      <c r="E463" s="4"/>
      <c r="H463" s="4"/>
      <c r="I463" s="4"/>
      <c r="M463" s="16"/>
    </row>
    <row r="464" spans="3:13" x14ac:dyDescent="0.2">
      <c r="C464" s="4"/>
      <c r="E464" s="4"/>
      <c r="H464" s="4"/>
      <c r="I464" s="4"/>
      <c r="M464" s="16"/>
    </row>
    <row r="465" spans="3:13" x14ac:dyDescent="0.2">
      <c r="C465" s="4"/>
      <c r="E465" s="4"/>
      <c r="H465" s="4"/>
      <c r="I465" s="4"/>
      <c r="M465" s="16"/>
    </row>
    <row r="466" spans="3:13" x14ac:dyDescent="0.2">
      <c r="C466" s="4"/>
      <c r="E466" s="4"/>
      <c r="H466" s="4"/>
      <c r="I466" s="4"/>
      <c r="M466" s="16"/>
    </row>
    <row r="467" spans="3:13" x14ac:dyDescent="0.2">
      <c r="C467" s="4"/>
      <c r="E467" s="4"/>
      <c r="H467" s="4"/>
      <c r="I467" s="4"/>
      <c r="M467" s="16"/>
    </row>
    <row r="468" spans="3:13" x14ac:dyDescent="0.2">
      <c r="C468" s="4"/>
      <c r="E468" s="4"/>
      <c r="H468" s="4"/>
      <c r="I468" s="4"/>
      <c r="M468" s="16"/>
    </row>
    <row r="469" spans="3:13" x14ac:dyDescent="0.2">
      <c r="C469" s="4"/>
      <c r="E469" s="4"/>
      <c r="H469" s="4"/>
      <c r="I469" s="4"/>
      <c r="M469" s="16"/>
    </row>
    <row r="470" spans="3:13" x14ac:dyDescent="0.2">
      <c r="C470" s="4"/>
      <c r="E470" s="4"/>
      <c r="H470" s="4"/>
      <c r="I470" s="4"/>
      <c r="M470" s="16"/>
    </row>
    <row r="471" spans="3:13" x14ac:dyDescent="0.2">
      <c r="C471" s="4"/>
      <c r="E471" s="4"/>
      <c r="H471" s="4"/>
      <c r="I471" s="4"/>
      <c r="M471" s="16"/>
    </row>
    <row r="472" spans="3:13" x14ac:dyDescent="0.2">
      <c r="C472" s="4"/>
      <c r="E472" s="4"/>
      <c r="H472" s="4"/>
      <c r="I472" s="4"/>
      <c r="M472" s="16"/>
    </row>
    <row r="473" spans="3:13" x14ac:dyDescent="0.2">
      <c r="C473" s="4"/>
      <c r="E473" s="4"/>
      <c r="H473" s="4"/>
      <c r="I473" s="4"/>
      <c r="M473" s="16"/>
    </row>
    <row r="474" spans="3:13" x14ac:dyDescent="0.2">
      <c r="C474" s="4"/>
      <c r="E474" s="4"/>
      <c r="H474" s="4"/>
      <c r="I474" s="4"/>
      <c r="M474" s="16"/>
    </row>
    <row r="475" spans="3:13" x14ac:dyDescent="0.2">
      <c r="C475" s="4"/>
      <c r="E475" s="4"/>
      <c r="H475" s="4"/>
      <c r="I475" s="4"/>
      <c r="M475" s="16"/>
    </row>
    <row r="476" spans="3:13" x14ac:dyDescent="0.2">
      <c r="C476" s="4"/>
      <c r="E476" s="4"/>
      <c r="H476" s="4"/>
      <c r="I476" s="4"/>
      <c r="M476" s="16"/>
    </row>
    <row r="477" spans="3:13" x14ac:dyDescent="0.2">
      <c r="C477" s="4"/>
      <c r="E477" s="4"/>
      <c r="H477" s="4"/>
      <c r="I477" s="4"/>
      <c r="M477" s="16"/>
    </row>
    <row r="478" spans="3:13" x14ac:dyDescent="0.2">
      <c r="C478" s="4"/>
      <c r="E478" s="4"/>
      <c r="H478" s="4"/>
      <c r="I478" s="4"/>
      <c r="M478" s="16"/>
    </row>
    <row r="479" spans="3:13" x14ac:dyDescent="0.2">
      <c r="C479" s="4"/>
      <c r="E479" s="4"/>
      <c r="H479" s="4"/>
      <c r="I479" s="4"/>
      <c r="M479" s="16"/>
    </row>
    <row r="480" spans="3:13" x14ac:dyDescent="0.2">
      <c r="C480" s="4"/>
      <c r="E480" s="4"/>
      <c r="H480" s="4"/>
      <c r="I480" s="4"/>
      <c r="M480" s="16"/>
    </row>
    <row r="481" spans="3:13" x14ac:dyDescent="0.2">
      <c r="C481" s="4"/>
      <c r="E481" s="4"/>
      <c r="H481" s="4"/>
      <c r="I481" s="4"/>
      <c r="M481" s="16"/>
    </row>
    <row r="482" spans="3:13" x14ac:dyDescent="0.2">
      <c r="C482" s="4"/>
      <c r="E482" s="4"/>
      <c r="H482" s="4"/>
      <c r="I482" s="4"/>
      <c r="M482" s="16"/>
    </row>
    <row r="483" spans="3:13" x14ac:dyDescent="0.2">
      <c r="C483" s="4"/>
      <c r="E483" s="4"/>
      <c r="H483" s="4"/>
      <c r="I483" s="4"/>
      <c r="M483" s="16"/>
    </row>
    <row r="484" spans="3:13" x14ac:dyDescent="0.2">
      <c r="C484" s="4"/>
      <c r="E484" s="4"/>
      <c r="H484" s="4"/>
      <c r="I484" s="4"/>
      <c r="M484" s="16"/>
    </row>
    <row r="485" spans="3:13" x14ac:dyDescent="0.2">
      <c r="C485" s="4"/>
      <c r="E485" s="4"/>
      <c r="H485" s="4"/>
      <c r="I485" s="4"/>
      <c r="M485" s="16"/>
    </row>
    <row r="486" spans="3:13" x14ac:dyDescent="0.2">
      <c r="C486" s="4"/>
      <c r="E486" s="4"/>
      <c r="H486" s="4"/>
      <c r="I486" s="4"/>
      <c r="M486" s="16"/>
    </row>
    <row r="487" spans="3:13" x14ac:dyDescent="0.2">
      <c r="C487" s="4"/>
      <c r="E487" s="4"/>
      <c r="H487" s="4"/>
      <c r="I487" s="4"/>
      <c r="M487" s="16"/>
    </row>
    <row r="488" spans="3:13" x14ac:dyDescent="0.2">
      <c r="C488" s="4"/>
      <c r="E488" s="4"/>
      <c r="H488" s="4"/>
      <c r="I488" s="4"/>
      <c r="M488" s="16"/>
    </row>
    <row r="489" spans="3:13" x14ac:dyDescent="0.2">
      <c r="C489" s="4"/>
      <c r="E489" s="4"/>
      <c r="H489" s="4"/>
      <c r="I489" s="4"/>
      <c r="M489" s="16"/>
    </row>
    <row r="490" spans="3:13" x14ac:dyDescent="0.2">
      <c r="C490" s="4"/>
      <c r="E490" s="4"/>
      <c r="H490" s="4"/>
      <c r="I490" s="4"/>
      <c r="M490" s="16"/>
    </row>
    <row r="491" spans="3:13" x14ac:dyDescent="0.2">
      <c r="C491" s="4"/>
      <c r="E491" s="4"/>
      <c r="H491" s="4"/>
      <c r="I491" s="4"/>
      <c r="M491" s="16"/>
    </row>
    <row r="492" spans="3:13" x14ac:dyDescent="0.2">
      <c r="C492" s="4"/>
      <c r="E492" s="4"/>
      <c r="H492" s="4"/>
      <c r="I492" s="4"/>
      <c r="M492" s="16"/>
    </row>
    <row r="493" spans="3:13" x14ac:dyDescent="0.2">
      <c r="C493" s="4"/>
      <c r="E493" s="4"/>
      <c r="H493" s="4"/>
      <c r="I493" s="4"/>
      <c r="M493" s="16"/>
    </row>
    <row r="494" spans="3:13" x14ac:dyDescent="0.2">
      <c r="C494" s="4"/>
      <c r="E494" s="4"/>
      <c r="H494" s="4"/>
      <c r="I494" s="4"/>
      <c r="M494" s="16"/>
    </row>
    <row r="495" spans="3:13" x14ac:dyDescent="0.2">
      <c r="C495" s="4"/>
      <c r="E495" s="4"/>
      <c r="H495" s="4"/>
      <c r="I495" s="4"/>
      <c r="M495" s="16"/>
    </row>
    <row r="496" spans="3:13" x14ac:dyDescent="0.2">
      <c r="C496" s="4"/>
      <c r="E496" s="4"/>
      <c r="H496" s="4"/>
      <c r="I496" s="4"/>
      <c r="M496" s="16"/>
    </row>
    <row r="497" spans="3:13" x14ac:dyDescent="0.2">
      <c r="C497" s="4"/>
      <c r="E497" s="4"/>
      <c r="H497" s="4"/>
      <c r="I497" s="4"/>
      <c r="M497" s="16"/>
    </row>
    <row r="498" spans="3:13" x14ac:dyDescent="0.2">
      <c r="C498" s="4"/>
      <c r="E498" s="4"/>
      <c r="H498" s="4"/>
      <c r="I498" s="4"/>
      <c r="M498" s="16"/>
    </row>
    <row r="499" spans="3:13" x14ac:dyDescent="0.2">
      <c r="C499" s="4"/>
      <c r="E499" s="4"/>
      <c r="H499" s="4"/>
      <c r="I499" s="4"/>
      <c r="M499" s="16"/>
    </row>
    <row r="500" spans="3:13" x14ac:dyDescent="0.2">
      <c r="C500" s="4"/>
      <c r="E500" s="4"/>
      <c r="H500" s="4"/>
      <c r="I500" s="4"/>
      <c r="M500" s="16"/>
    </row>
    <row r="501" spans="3:13" x14ac:dyDescent="0.2">
      <c r="C501" s="4"/>
      <c r="E501" s="4"/>
      <c r="H501" s="4"/>
      <c r="I501" s="4"/>
      <c r="M501" s="16"/>
    </row>
    <row r="502" spans="3:13" x14ac:dyDescent="0.2">
      <c r="C502" s="4"/>
      <c r="E502" s="4"/>
      <c r="H502" s="4"/>
      <c r="I502" s="4"/>
      <c r="M502" s="16"/>
    </row>
    <row r="503" spans="3:13" x14ac:dyDescent="0.2">
      <c r="C503" s="4"/>
      <c r="E503" s="4"/>
      <c r="H503" s="4"/>
      <c r="I503" s="4"/>
      <c r="M503" s="16"/>
    </row>
    <row r="504" spans="3:13" x14ac:dyDescent="0.2">
      <c r="C504" s="4"/>
      <c r="E504" s="4"/>
      <c r="H504" s="4"/>
      <c r="I504" s="4"/>
      <c r="M504" s="16"/>
    </row>
    <row r="505" spans="3:13" x14ac:dyDescent="0.2">
      <c r="C505" s="4"/>
      <c r="E505" s="4"/>
      <c r="H505" s="4"/>
      <c r="I505" s="4"/>
      <c r="M505" s="16"/>
    </row>
    <row r="506" spans="3:13" x14ac:dyDescent="0.2">
      <c r="C506" s="4"/>
      <c r="E506" s="4"/>
      <c r="H506" s="4"/>
      <c r="I506" s="4"/>
      <c r="M506" s="16"/>
    </row>
    <row r="507" spans="3:13" x14ac:dyDescent="0.2">
      <c r="C507" s="4"/>
      <c r="E507" s="4"/>
      <c r="H507" s="4"/>
      <c r="I507" s="4"/>
      <c r="M507" s="16"/>
    </row>
    <row r="508" spans="3:13" x14ac:dyDescent="0.2">
      <c r="C508" s="4"/>
      <c r="E508" s="4"/>
      <c r="H508" s="4"/>
      <c r="I508" s="4"/>
      <c r="M508" s="16"/>
    </row>
    <row r="509" spans="3:13" x14ac:dyDescent="0.2">
      <c r="C509" s="4"/>
      <c r="E509" s="4"/>
      <c r="H509" s="4"/>
      <c r="I509" s="4"/>
      <c r="M509" s="16"/>
    </row>
    <row r="510" spans="3:13" x14ac:dyDescent="0.2">
      <c r="C510" s="4"/>
      <c r="E510" s="4"/>
      <c r="H510" s="4"/>
      <c r="I510" s="4"/>
      <c r="M510" s="16"/>
    </row>
    <row r="511" spans="3:13" x14ac:dyDescent="0.2">
      <c r="C511" s="4"/>
      <c r="E511" s="4"/>
      <c r="H511" s="4"/>
      <c r="I511" s="4"/>
      <c r="M511" s="16"/>
    </row>
    <row r="512" spans="3:13" x14ac:dyDescent="0.2">
      <c r="C512" s="4"/>
      <c r="E512" s="4"/>
      <c r="H512" s="4"/>
      <c r="I512" s="4"/>
      <c r="M512" s="16"/>
    </row>
    <row r="513" spans="3:13" x14ac:dyDescent="0.2">
      <c r="C513" s="4"/>
      <c r="E513" s="4"/>
      <c r="H513" s="4"/>
      <c r="I513" s="4"/>
      <c r="M513" s="16"/>
    </row>
    <row r="514" spans="3:13" x14ac:dyDescent="0.2">
      <c r="C514" s="4"/>
      <c r="E514" s="4"/>
      <c r="H514" s="4"/>
      <c r="I514" s="4"/>
      <c r="M514" s="16"/>
    </row>
    <row r="515" spans="3:13" x14ac:dyDescent="0.2">
      <c r="C515" s="4"/>
      <c r="E515" s="4"/>
      <c r="H515" s="4"/>
      <c r="I515" s="4"/>
      <c r="M515" s="16"/>
    </row>
    <row r="516" spans="3:13" x14ac:dyDescent="0.2">
      <c r="C516" s="4"/>
      <c r="E516" s="4"/>
      <c r="H516" s="4"/>
      <c r="I516" s="4"/>
      <c r="M516" s="16"/>
    </row>
    <row r="517" spans="3:13" x14ac:dyDescent="0.2">
      <c r="C517" s="4"/>
      <c r="E517" s="4"/>
      <c r="H517" s="4"/>
      <c r="I517" s="4"/>
      <c r="M517" s="16"/>
    </row>
    <row r="518" spans="3:13" x14ac:dyDescent="0.2">
      <c r="C518" s="4"/>
      <c r="E518" s="4"/>
      <c r="H518" s="4"/>
      <c r="I518" s="4"/>
      <c r="M518" s="16"/>
    </row>
    <row r="519" spans="3:13" x14ac:dyDescent="0.2">
      <c r="C519" s="4"/>
      <c r="E519" s="4"/>
      <c r="H519" s="4"/>
      <c r="I519" s="4"/>
      <c r="M519" s="16"/>
    </row>
    <row r="520" spans="3:13" x14ac:dyDescent="0.2">
      <c r="C520" s="4"/>
      <c r="E520" s="4"/>
      <c r="H520" s="4"/>
      <c r="I520" s="4"/>
      <c r="M520" s="16"/>
    </row>
    <row r="521" spans="3:13" x14ac:dyDescent="0.2">
      <c r="C521" s="4"/>
      <c r="E521" s="4"/>
      <c r="H521" s="4"/>
      <c r="I521" s="4"/>
      <c r="M521" s="16"/>
    </row>
    <row r="522" spans="3:13" x14ac:dyDescent="0.2">
      <c r="C522" s="4"/>
      <c r="E522" s="4"/>
      <c r="H522" s="4"/>
      <c r="I522" s="4"/>
      <c r="M522" s="16"/>
    </row>
    <row r="523" spans="3:13" x14ac:dyDescent="0.2">
      <c r="C523" s="4"/>
      <c r="E523" s="4"/>
      <c r="H523" s="4"/>
      <c r="I523" s="4"/>
      <c r="M523" s="16"/>
    </row>
    <row r="524" spans="3:13" x14ac:dyDescent="0.2">
      <c r="C524" s="4"/>
      <c r="E524" s="4"/>
      <c r="H524" s="4"/>
      <c r="I524" s="4"/>
      <c r="M524" s="16"/>
    </row>
    <row r="525" spans="3:13" x14ac:dyDescent="0.2">
      <c r="C525" s="4"/>
      <c r="E525" s="4"/>
      <c r="H525" s="4"/>
      <c r="I525" s="4"/>
      <c r="M525" s="16"/>
    </row>
    <row r="526" spans="3:13" x14ac:dyDescent="0.2">
      <c r="C526" s="4"/>
      <c r="E526" s="4"/>
      <c r="H526" s="4"/>
      <c r="I526" s="4"/>
      <c r="M526" s="16"/>
    </row>
    <row r="527" spans="3:13" x14ac:dyDescent="0.2">
      <c r="C527" s="4"/>
      <c r="E527" s="4"/>
      <c r="H527" s="4"/>
      <c r="I527" s="4"/>
      <c r="M527" s="16"/>
    </row>
    <row r="528" spans="3:13" x14ac:dyDescent="0.2">
      <c r="C528" s="4"/>
      <c r="E528" s="4"/>
      <c r="H528" s="4"/>
      <c r="I528" s="4"/>
      <c r="M528" s="16"/>
    </row>
    <row r="529" spans="3:13" x14ac:dyDescent="0.2">
      <c r="C529" s="4"/>
      <c r="E529" s="4"/>
      <c r="H529" s="4"/>
      <c r="I529" s="4"/>
      <c r="M529" s="16"/>
    </row>
    <row r="530" spans="3:13" x14ac:dyDescent="0.2">
      <c r="C530" s="4"/>
      <c r="E530" s="4"/>
      <c r="H530" s="4"/>
      <c r="I530" s="4"/>
      <c r="M530" s="16"/>
    </row>
    <row r="531" spans="3:13" x14ac:dyDescent="0.2">
      <c r="C531" s="4"/>
      <c r="E531" s="4"/>
      <c r="H531" s="4"/>
      <c r="I531" s="4"/>
      <c r="M531" s="16"/>
    </row>
    <row r="532" spans="3:13" x14ac:dyDescent="0.2">
      <c r="C532" s="4"/>
      <c r="E532" s="4"/>
      <c r="H532" s="4"/>
      <c r="I532" s="4"/>
      <c r="M532" s="16"/>
    </row>
    <row r="533" spans="3:13" x14ac:dyDescent="0.2">
      <c r="C533" s="4"/>
      <c r="E533" s="4"/>
      <c r="H533" s="4"/>
      <c r="I533" s="4"/>
      <c r="M533" s="16"/>
    </row>
    <row r="534" spans="3:13" x14ac:dyDescent="0.2">
      <c r="C534" s="4"/>
      <c r="E534" s="4"/>
      <c r="H534" s="4"/>
      <c r="I534" s="4"/>
      <c r="M534" s="16"/>
    </row>
    <row r="535" spans="3:13" x14ac:dyDescent="0.2">
      <c r="C535" s="4"/>
      <c r="E535" s="4"/>
      <c r="H535" s="4"/>
      <c r="I535" s="4"/>
      <c r="M535" s="16"/>
    </row>
    <row r="536" spans="3:13" x14ac:dyDescent="0.2">
      <c r="C536" s="4"/>
      <c r="E536" s="4"/>
      <c r="H536" s="4"/>
      <c r="I536" s="4"/>
      <c r="M536" s="16"/>
    </row>
    <row r="537" spans="3:13" x14ac:dyDescent="0.2">
      <c r="C537" s="4"/>
      <c r="E537" s="4"/>
      <c r="H537" s="4"/>
      <c r="I537" s="4"/>
      <c r="M537" s="16"/>
    </row>
    <row r="538" spans="3:13" x14ac:dyDescent="0.2">
      <c r="C538" s="4"/>
      <c r="E538" s="4"/>
      <c r="H538" s="4"/>
      <c r="I538" s="4"/>
      <c r="M538" s="16"/>
    </row>
    <row r="539" spans="3:13" x14ac:dyDescent="0.2">
      <c r="C539" s="4"/>
      <c r="E539" s="4"/>
      <c r="H539" s="4"/>
      <c r="I539" s="4"/>
      <c r="M539" s="16"/>
    </row>
    <row r="540" spans="3:13" x14ac:dyDescent="0.2">
      <c r="C540" s="4"/>
      <c r="E540" s="4"/>
      <c r="H540" s="4"/>
      <c r="I540" s="4"/>
      <c r="M540" s="16"/>
    </row>
    <row r="541" spans="3:13" x14ac:dyDescent="0.2">
      <c r="C541" s="4"/>
      <c r="E541" s="4"/>
      <c r="H541" s="4"/>
      <c r="I541" s="4"/>
      <c r="M541" s="16"/>
    </row>
    <row r="542" spans="3:13" x14ac:dyDescent="0.2">
      <c r="C542" s="4"/>
      <c r="E542" s="4"/>
      <c r="H542" s="4"/>
      <c r="I542" s="4"/>
      <c r="M542" s="16"/>
    </row>
    <row r="543" spans="3:13" x14ac:dyDescent="0.2">
      <c r="C543" s="4"/>
      <c r="E543" s="4"/>
      <c r="H543" s="4"/>
      <c r="I543" s="4"/>
      <c r="M543" s="16"/>
    </row>
    <row r="544" spans="3:13" x14ac:dyDescent="0.2">
      <c r="C544" s="4"/>
      <c r="E544" s="4"/>
      <c r="H544" s="4"/>
      <c r="I544" s="4"/>
      <c r="M544" s="16"/>
    </row>
    <row r="545" spans="3:13" x14ac:dyDescent="0.2">
      <c r="C545" s="4"/>
      <c r="E545" s="4"/>
      <c r="H545" s="4"/>
      <c r="I545" s="4"/>
      <c r="M545" s="16"/>
    </row>
    <row r="546" spans="3:13" x14ac:dyDescent="0.2">
      <c r="C546" s="4"/>
      <c r="E546" s="4"/>
      <c r="H546" s="4"/>
      <c r="I546" s="4"/>
      <c r="M546" s="16"/>
    </row>
    <row r="547" spans="3:13" x14ac:dyDescent="0.2">
      <c r="C547" s="4"/>
      <c r="E547" s="4"/>
      <c r="H547" s="4"/>
      <c r="I547" s="4"/>
      <c r="M547" s="16"/>
    </row>
    <row r="548" spans="3:13" x14ac:dyDescent="0.2">
      <c r="C548" s="4"/>
      <c r="E548" s="4"/>
      <c r="H548" s="4"/>
      <c r="I548" s="4"/>
      <c r="M548" s="16"/>
    </row>
    <row r="549" spans="3:13" x14ac:dyDescent="0.2">
      <c r="C549" s="4"/>
      <c r="E549" s="4"/>
      <c r="H549" s="4"/>
      <c r="I549" s="4"/>
      <c r="M549" s="16"/>
    </row>
    <row r="550" spans="3:13" x14ac:dyDescent="0.2">
      <c r="C550" s="4"/>
      <c r="E550" s="4"/>
      <c r="H550" s="4"/>
      <c r="I550" s="4"/>
      <c r="M550" s="16"/>
    </row>
    <row r="551" spans="3:13" x14ac:dyDescent="0.2">
      <c r="C551" s="4"/>
      <c r="E551" s="4"/>
      <c r="H551" s="4"/>
      <c r="I551" s="4"/>
      <c r="M551" s="16"/>
    </row>
    <row r="552" spans="3:13" x14ac:dyDescent="0.2">
      <c r="C552" s="4"/>
      <c r="E552" s="4"/>
      <c r="H552" s="4"/>
      <c r="I552" s="4"/>
      <c r="M552" s="16"/>
    </row>
    <row r="553" spans="3:13" x14ac:dyDescent="0.2">
      <c r="C553" s="4"/>
      <c r="E553" s="4"/>
      <c r="H553" s="4"/>
      <c r="I553" s="4"/>
      <c r="M553" s="16"/>
    </row>
    <row r="554" spans="3:13" x14ac:dyDescent="0.2">
      <c r="C554" s="4"/>
      <c r="E554" s="4"/>
      <c r="H554" s="4"/>
      <c r="I554" s="4"/>
      <c r="M554" s="16"/>
    </row>
    <row r="555" spans="3:13" x14ac:dyDescent="0.2">
      <c r="C555" s="4"/>
      <c r="E555" s="4"/>
      <c r="H555" s="4"/>
      <c r="I555" s="4"/>
      <c r="M555" s="16"/>
    </row>
    <row r="556" spans="3:13" x14ac:dyDescent="0.2">
      <c r="C556" s="4"/>
      <c r="E556" s="4"/>
      <c r="H556" s="4"/>
      <c r="I556" s="4"/>
      <c r="M556" s="16"/>
    </row>
    <row r="557" spans="3:13" x14ac:dyDescent="0.2">
      <c r="C557" s="4"/>
      <c r="E557" s="4"/>
      <c r="H557" s="4"/>
      <c r="I557" s="4"/>
      <c r="M557" s="16"/>
    </row>
    <row r="558" spans="3:13" x14ac:dyDescent="0.2">
      <c r="C558" s="4"/>
      <c r="E558" s="4"/>
      <c r="H558" s="4"/>
      <c r="I558" s="4"/>
      <c r="M558" s="16"/>
    </row>
    <row r="559" spans="3:13" x14ac:dyDescent="0.2">
      <c r="C559" s="4"/>
      <c r="E559" s="4"/>
      <c r="H559" s="4"/>
      <c r="I559" s="4"/>
      <c r="M559" s="16"/>
    </row>
    <row r="560" spans="3:13" x14ac:dyDescent="0.2">
      <c r="C560" s="4"/>
      <c r="E560" s="4"/>
      <c r="H560" s="4"/>
      <c r="I560" s="4"/>
      <c r="M560" s="16"/>
    </row>
    <row r="561" spans="3:13" x14ac:dyDescent="0.2">
      <c r="C561" s="4"/>
      <c r="E561" s="4"/>
      <c r="H561" s="4"/>
      <c r="I561" s="4"/>
      <c r="M561" s="16"/>
    </row>
    <row r="562" spans="3:13" x14ac:dyDescent="0.2">
      <c r="C562" s="4"/>
      <c r="E562" s="4"/>
      <c r="H562" s="4"/>
      <c r="I562" s="4"/>
      <c r="M562" s="16"/>
    </row>
    <row r="563" spans="3:13" x14ac:dyDescent="0.2">
      <c r="C563" s="4"/>
      <c r="E563" s="4"/>
      <c r="H563" s="4"/>
      <c r="I563" s="4"/>
      <c r="M563" s="16"/>
    </row>
    <row r="564" spans="3:13" x14ac:dyDescent="0.2">
      <c r="C564" s="4"/>
      <c r="E564" s="4"/>
      <c r="H564" s="4"/>
      <c r="I564" s="4"/>
      <c r="M564" s="16"/>
    </row>
    <row r="565" spans="3:13" x14ac:dyDescent="0.2">
      <c r="C565" s="4"/>
      <c r="E565" s="4"/>
      <c r="H565" s="4"/>
      <c r="I565" s="4"/>
      <c r="M565" s="16"/>
    </row>
    <row r="566" spans="3:13" x14ac:dyDescent="0.2">
      <c r="C566" s="4"/>
      <c r="E566" s="4"/>
      <c r="H566" s="4"/>
      <c r="I566" s="4"/>
      <c r="M566" s="16"/>
    </row>
    <row r="567" spans="3:13" x14ac:dyDescent="0.2">
      <c r="C567" s="4"/>
      <c r="E567" s="4"/>
      <c r="H567" s="4"/>
      <c r="I567" s="4"/>
      <c r="M567" s="16"/>
    </row>
    <row r="568" spans="3:13" x14ac:dyDescent="0.2">
      <c r="C568" s="4"/>
      <c r="E568" s="4"/>
      <c r="H568" s="4"/>
      <c r="I568" s="4"/>
      <c r="M568" s="16"/>
    </row>
    <row r="569" spans="3:13" x14ac:dyDescent="0.2">
      <c r="C569" s="4"/>
      <c r="E569" s="4"/>
      <c r="H569" s="4"/>
      <c r="I569" s="4"/>
      <c r="M569" s="16"/>
    </row>
    <row r="570" spans="3:13" x14ac:dyDescent="0.2">
      <c r="C570" s="4"/>
      <c r="E570" s="4"/>
      <c r="H570" s="4"/>
      <c r="I570" s="4"/>
      <c r="M570" s="16"/>
    </row>
    <row r="571" spans="3:13" x14ac:dyDescent="0.2">
      <c r="C571" s="4"/>
      <c r="E571" s="4"/>
      <c r="H571" s="4"/>
      <c r="I571" s="4"/>
      <c r="M571" s="16"/>
    </row>
    <row r="572" spans="3:13" x14ac:dyDescent="0.2">
      <c r="C572" s="4"/>
      <c r="E572" s="4"/>
      <c r="H572" s="4"/>
      <c r="I572" s="4"/>
      <c r="M572" s="16"/>
    </row>
    <row r="573" spans="3:13" x14ac:dyDescent="0.2">
      <c r="C573" s="4"/>
      <c r="E573" s="4"/>
      <c r="H573" s="4"/>
      <c r="I573" s="4"/>
      <c r="M573" s="16"/>
    </row>
    <row r="574" spans="3:13" x14ac:dyDescent="0.2">
      <c r="C574" s="4"/>
      <c r="E574" s="4"/>
      <c r="H574" s="4"/>
      <c r="I574" s="4"/>
      <c r="M574" s="16"/>
    </row>
    <row r="575" spans="3:13" x14ac:dyDescent="0.2">
      <c r="C575" s="4"/>
      <c r="E575" s="4"/>
      <c r="H575" s="4"/>
      <c r="I575" s="4"/>
      <c r="M575" s="16"/>
    </row>
    <row r="576" spans="3:13" x14ac:dyDescent="0.2">
      <c r="C576" s="4"/>
      <c r="E576" s="4"/>
      <c r="H576" s="4"/>
      <c r="I576" s="4"/>
      <c r="M576" s="16"/>
    </row>
    <row r="577" spans="3:13" x14ac:dyDescent="0.2">
      <c r="C577" s="4"/>
      <c r="E577" s="4"/>
      <c r="H577" s="4"/>
      <c r="I577" s="4"/>
      <c r="M577" s="16"/>
    </row>
    <row r="578" spans="3:13" x14ac:dyDescent="0.2">
      <c r="C578" s="4"/>
      <c r="E578" s="4"/>
      <c r="H578" s="4"/>
      <c r="I578" s="4"/>
      <c r="M578" s="16"/>
    </row>
    <row r="579" spans="3:13" x14ac:dyDescent="0.2">
      <c r="C579" s="4"/>
      <c r="E579" s="4"/>
      <c r="H579" s="4"/>
      <c r="I579" s="4"/>
      <c r="M579" s="16"/>
    </row>
    <row r="580" spans="3:13" x14ac:dyDescent="0.2">
      <c r="C580" s="4"/>
      <c r="E580" s="4"/>
      <c r="H580" s="4"/>
      <c r="I580" s="4"/>
      <c r="M580" s="16"/>
    </row>
    <row r="581" spans="3:13" x14ac:dyDescent="0.2">
      <c r="C581" s="4"/>
      <c r="E581" s="4"/>
      <c r="H581" s="4"/>
      <c r="I581" s="4"/>
      <c r="M581" s="16"/>
    </row>
    <row r="582" spans="3:13" x14ac:dyDescent="0.2">
      <c r="C582" s="4"/>
      <c r="E582" s="4"/>
      <c r="H582" s="4"/>
      <c r="I582" s="4"/>
      <c r="M582" s="16"/>
    </row>
    <row r="583" spans="3:13" x14ac:dyDescent="0.2">
      <c r="C583" s="4"/>
      <c r="E583" s="4"/>
      <c r="H583" s="4"/>
      <c r="I583" s="4"/>
      <c r="M583" s="16"/>
    </row>
    <row r="584" spans="3:13" x14ac:dyDescent="0.2">
      <c r="C584" s="4"/>
      <c r="E584" s="4"/>
      <c r="H584" s="4"/>
      <c r="I584" s="4"/>
      <c r="M584" s="16"/>
    </row>
    <row r="585" spans="3:13" x14ac:dyDescent="0.2">
      <c r="C585" s="4"/>
      <c r="E585" s="4"/>
      <c r="H585" s="4"/>
      <c r="I585" s="4"/>
      <c r="M585" s="16"/>
    </row>
    <row r="586" spans="3:13" x14ac:dyDescent="0.2">
      <c r="C586" s="4"/>
      <c r="E586" s="4"/>
      <c r="H586" s="4"/>
      <c r="I586" s="4"/>
      <c r="M586" s="16"/>
    </row>
    <row r="587" spans="3:13" x14ac:dyDescent="0.2">
      <c r="C587" s="4"/>
      <c r="E587" s="4"/>
      <c r="H587" s="4"/>
      <c r="I587" s="4"/>
      <c r="M587" s="16"/>
    </row>
    <row r="588" spans="3:13" x14ac:dyDescent="0.2">
      <c r="C588" s="4"/>
      <c r="E588" s="4"/>
      <c r="H588" s="4"/>
      <c r="I588" s="4"/>
      <c r="M588" s="16"/>
    </row>
    <row r="589" spans="3:13" x14ac:dyDescent="0.2">
      <c r="C589" s="4"/>
      <c r="E589" s="4"/>
      <c r="H589" s="4"/>
      <c r="I589" s="4"/>
      <c r="M589" s="16"/>
    </row>
    <row r="590" spans="3:13" x14ac:dyDescent="0.2">
      <c r="C590" s="4"/>
      <c r="E590" s="4"/>
      <c r="H590" s="4"/>
      <c r="I590" s="4"/>
      <c r="M590" s="16"/>
    </row>
    <row r="591" spans="3:13" x14ac:dyDescent="0.2">
      <c r="C591" s="4"/>
      <c r="E591" s="4"/>
      <c r="H591" s="4"/>
      <c r="I591" s="4"/>
      <c r="M591" s="16"/>
    </row>
    <row r="592" spans="3:13" x14ac:dyDescent="0.2">
      <c r="C592" s="4"/>
      <c r="E592" s="4"/>
      <c r="H592" s="4"/>
      <c r="I592" s="4"/>
      <c r="M592" s="16"/>
    </row>
    <row r="593" spans="3:13" x14ac:dyDescent="0.2">
      <c r="C593" s="4"/>
      <c r="E593" s="4"/>
      <c r="H593" s="4"/>
      <c r="I593" s="4"/>
      <c r="M593" s="16"/>
    </row>
    <row r="594" spans="3:13" x14ac:dyDescent="0.2">
      <c r="C594" s="4"/>
      <c r="E594" s="4"/>
      <c r="H594" s="4"/>
      <c r="I594" s="4"/>
      <c r="M594" s="16"/>
    </row>
    <row r="595" spans="3:13" x14ac:dyDescent="0.2">
      <c r="C595" s="4"/>
      <c r="E595" s="4"/>
      <c r="H595" s="4"/>
      <c r="I595" s="4"/>
      <c r="M595" s="16"/>
    </row>
    <row r="596" spans="3:13" x14ac:dyDescent="0.2">
      <c r="C596" s="4"/>
      <c r="E596" s="4"/>
      <c r="H596" s="4"/>
      <c r="I596" s="4"/>
      <c r="M596" s="16"/>
    </row>
    <row r="597" spans="3:13" x14ac:dyDescent="0.2">
      <c r="C597" s="4"/>
      <c r="E597" s="4"/>
      <c r="H597" s="4"/>
      <c r="I597" s="4"/>
      <c r="M597" s="16"/>
    </row>
    <row r="598" spans="3:13" x14ac:dyDescent="0.2">
      <c r="C598" s="4"/>
      <c r="E598" s="4"/>
      <c r="H598" s="4"/>
      <c r="I598" s="4"/>
      <c r="M598" s="16"/>
    </row>
    <row r="599" spans="3:13" x14ac:dyDescent="0.2">
      <c r="C599" s="4"/>
      <c r="E599" s="4"/>
      <c r="H599" s="4"/>
      <c r="I599" s="4"/>
      <c r="M599" s="16"/>
    </row>
    <row r="600" spans="3:13" x14ac:dyDescent="0.2">
      <c r="C600" s="4"/>
      <c r="E600" s="4"/>
      <c r="H600" s="4"/>
      <c r="I600" s="4"/>
      <c r="M600" s="16"/>
    </row>
    <row r="601" spans="3:13" x14ac:dyDescent="0.2">
      <c r="C601" s="4"/>
      <c r="E601" s="4"/>
      <c r="H601" s="4"/>
      <c r="I601" s="4"/>
      <c r="M601" s="16"/>
    </row>
    <row r="602" spans="3:13" x14ac:dyDescent="0.2">
      <c r="C602" s="4"/>
      <c r="E602" s="4"/>
      <c r="H602" s="4"/>
      <c r="I602" s="4"/>
      <c r="M602" s="16"/>
    </row>
    <row r="603" spans="3:13" x14ac:dyDescent="0.2">
      <c r="C603" s="4"/>
      <c r="E603" s="4"/>
      <c r="H603" s="4"/>
      <c r="I603" s="4"/>
      <c r="M603" s="16"/>
    </row>
    <row r="604" spans="3:13" x14ac:dyDescent="0.2">
      <c r="C604" s="4"/>
      <c r="E604" s="4"/>
      <c r="H604" s="4"/>
      <c r="I604" s="4"/>
      <c r="M604" s="16"/>
    </row>
    <row r="605" spans="3:13" x14ac:dyDescent="0.2">
      <c r="C605" s="4"/>
      <c r="E605" s="4"/>
      <c r="H605" s="4"/>
      <c r="I605" s="4"/>
      <c r="M605" s="16"/>
    </row>
    <row r="606" spans="3:13" x14ac:dyDescent="0.2">
      <c r="C606" s="4"/>
      <c r="E606" s="4"/>
      <c r="H606" s="4"/>
      <c r="I606" s="4"/>
      <c r="M606" s="16"/>
    </row>
    <row r="607" spans="3:13" x14ac:dyDescent="0.2">
      <c r="C607" s="4"/>
      <c r="E607" s="4"/>
      <c r="H607" s="4"/>
      <c r="I607" s="4"/>
      <c r="M607" s="16"/>
    </row>
    <row r="608" spans="3:13" x14ac:dyDescent="0.2">
      <c r="C608" s="4"/>
      <c r="E608" s="4"/>
      <c r="H608" s="4"/>
      <c r="I608" s="4"/>
      <c r="M608" s="16"/>
    </row>
    <row r="609" spans="3:13" x14ac:dyDescent="0.2">
      <c r="C609" s="4"/>
      <c r="E609" s="4"/>
      <c r="H609" s="4"/>
      <c r="I609" s="4"/>
      <c r="M609" s="16"/>
    </row>
    <row r="610" spans="3:13" x14ac:dyDescent="0.2">
      <c r="C610" s="4"/>
      <c r="E610" s="4"/>
      <c r="H610" s="4"/>
      <c r="I610" s="4"/>
      <c r="M610" s="16"/>
    </row>
    <row r="611" spans="3:13" x14ac:dyDescent="0.2">
      <c r="C611" s="4"/>
      <c r="E611" s="4"/>
      <c r="H611" s="4"/>
      <c r="I611" s="4"/>
      <c r="M611" s="16"/>
    </row>
    <row r="612" spans="3:13" x14ac:dyDescent="0.2">
      <c r="C612" s="4"/>
      <c r="E612" s="4"/>
      <c r="H612" s="4"/>
      <c r="I612" s="4"/>
      <c r="M612" s="16"/>
    </row>
    <row r="613" spans="3:13" x14ac:dyDescent="0.2">
      <c r="C613" s="4"/>
      <c r="E613" s="4"/>
      <c r="H613" s="4"/>
      <c r="I613" s="4"/>
      <c r="M613" s="16"/>
    </row>
    <row r="614" spans="3:13" x14ac:dyDescent="0.2">
      <c r="C614" s="4"/>
      <c r="E614" s="4"/>
      <c r="H614" s="4"/>
      <c r="I614" s="4"/>
      <c r="M614" s="16"/>
    </row>
    <row r="615" spans="3:13" x14ac:dyDescent="0.2">
      <c r="C615" s="4"/>
      <c r="E615" s="4"/>
      <c r="H615" s="4"/>
      <c r="I615" s="4"/>
      <c r="M615" s="16"/>
    </row>
    <row r="616" spans="3:13" x14ac:dyDescent="0.2">
      <c r="C616" s="4"/>
      <c r="E616" s="4"/>
      <c r="H616" s="4"/>
      <c r="I616" s="4"/>
      <c r="M616" s="16"/>
    </row>
    <row r="617" spans="3:13" x14ac:dyDescent="0.2">
      <c r="C617" s="4"/>
      <c r="E617" s="4"/>
      <c r="H617" s="4"/>
      <c r="I617" s="4"/>
      <c r="M617" s="16"/>
    </row>
    <row r="618" spans="3:13" x14ac:dyDescent="0.2">
      <c r="C618" s="4"/>
      <c r="E618" s="4"/>
      <c r="H618" s="4"/>
      <c r="I618" s="4"/>
      <c r="M618" s="16"/>
    </row>
    <row r="619" spans="3:13" x14ac:dyDescent="0.2">
      <c r="C619" s="4"/>
      <c r="E619" s="4"/>
      <c r="H619" s="4"/>
      <c r="I619" s="4"/>
      <c r="M619" s="16"/>
    </row>
    <row r="620" spans="3:13" x14ac:dyDescent="0.2">
      <c r="C620" s="4"/>
      <c r="E620" s="4"/>
      <c r="H620" s="4"/>
      <c r="I620" s="4"/>
      <c r="M620" s="16"/>
    </row>
    <row r="621" spans="3:13" x14ac:dyDescent="0.2">
      <c r="C621" s="4"/>
      <c r="E621" s="4"/>
      <c r="H621" s="4"/>
      <c r="I621" s="4"/>
      <c r="M621" s="16"/>
    </row>
    <row r="622" spans="3:13" x14ac:dyDescent="0.2">
      <c r="C622" s="4"/>
      <c r="E622" s="4"/>
      <c r="H622" s="4"/>
      <c r="I622" s="4"/>
      <c r="M622" s="16"/>
    </row>
    <row r="623" spans="3:13" x14ac:dyDescent="0.2">
      <c r="C623" s="4"/>
      <c r="E623" s="4"/>
      <c r="H623" s="4"/>
      <c r="I623" s="4"/>
      <c r="M623" s="16"/>
    </row>
    <row r="624" spans="3:13" x14ac:dyDescent="0.2">
      <c r="C624" s="4"/>
      <c r="E624" s="4"/>
      <c r="H624" s="4"/>
      <c r="I624" s="4"/>
      <c r="M624" s="16"/>
    </row>
    <row r="625" spans="3:13" x14ac:dyDescent="0.2">
      <c r="C625" s="4"/>
      <c r="E625" s="4"/>
      <c r="H625" s="4"/>
      <c r="I625" s="4"/>
      <c r="M625" s="16"/>
    </row>
    <row r="626" spans="3:13" x14ac:dyDescent="0.2">
      <c r="C626" s="4"/>
      <c r="E626" s="4"/>
      <c r="H626" s="4"/>
      <c r="I626" s="4"/>
      <c r="M626" s="16"/>
    </row>
    <row r="627" spans="3:13" x14ac:dyDescent="0.2">
      <c r="C627" s="4"/>
      <c r="E627" s="4"/>
      <c r="H627" s="4"/>
      <c r="I627" s="4"/>
      <c r="M627" s="16"/>
    </row>
    <row r="628" spans="3:13" x14ac:dyDescent="0.2">
      <c r="C628" s="4"/>
      <c r="E628" s="4"/>
      <c r="H628" s="4"/>
      <c r="I628" s="4"/>
      <c r="M628" s="16"/>
    </row>
    <row r="629" spans="3:13" x14ac:dyDescent="0.2">
      <c r="C629" s="4"/>
      <c r="E629" s="4"/>
      <c r="H629" s="4"/>
      <c r="I629" s="4"/>
      <c r="M629" s="16"/>
    </row>
    <row r="630" spans="3:13" x14ac:dyDescent="0.2">
      <c r="C630" s="4"/>
      <c r="E630" s="4"/>
      <c r="H630" s="4"/>
      <c r="I630" s="4"/>
      <c r="M630" s="16"/>
    </row>
    <row r="631" spans="3:13" x14ac:dyDescent="0.2">
      <c r="C631" s="4"/>
      <c r="E631" s="4"/>
      <c r="H631" s="4"/>
      <c r="I631" s="4"/>
      <c r="M631" s="16"/>
    </row>
    <row r="632" spans="3:13" x14ac:dyDescent="0.2">
      <c r="C632" s="4"/>
      <c r="E632" s="4"/>
      <c r="H632" s="4"/>
      <c r="I632" s="4"/>
      <c r="M632" s="16"/>
    </row>
    <row r="633" spans="3:13" x14ac:dyDescent="0.2">
      <c r="C633" s="4"/>
      <c r="E633" s="4"/>
      <c r="H633" s="4"/>
      <c r="I633" s="4"/>
      <c r="M633" s="16"/>
    </row>
    <row r="634" spans="3:13" x14ac:dyDescent="0.2">
      <c r="C634" s="4"/>
      <c r="E634" s="4"/>
      <c r="H634" s="4"/>
      <c r="I634" s="4"/>
      <c r="M634" s="16"/>
    </row>
    <row r="635" spans="3:13" x14ac:dyDescent="0.2">
      <c r="C635" s="4"/>
      <c r="E635" s="4"/>
      <c r="H635" s="4"/>
      <c r="I635" s="4"/>
      <c r="M635" s="16"/>
    </row>
    <row r="636" spans="3:13" x14ac:dyDescent="0.2">
      <c r="C636" s="4"/>
      <c r="E636" s="4"/>
      <c r="H636" s="4"/>
      <c r="I636" s="4"/>
      <c r="M636" s="16"/>
    </row>
    <row r="637" spans="3:13" x14ac:dyDescent="0.2">
      <c r="C637" s="4"/>
      <c r="E637" s="4"/>
      <c r="H637" s="4"/>
      <c r="I637" s="4"/>
      <c r="M637" s="16"/>
    </row>
    <row r="638" spans="3:13" x14ac:dyDescent="0.2">
      <c r="C638" s="4"/>
      <c r="E638" s="4"/>
      <c r="H638" s="4"/>
      <c r="I638" s="4"/>
      <c r="M638" s="16"/>
    </row>
    <row r="639" spans="3:13" x14ac:dyDescent="0.2">
      <c r="C639" s="4"/>
      <c r="E639" s="4"/>
      <c r="H639" s="4"/>
      <c r="I639" s="4"/>
      <c r="M639" s="16"/>
    </row>
    <row r="640" spans="3:13" x14ac:dyDescent="0.2">
      <c r="C640" s="4"/>
      <c r="E640" s="4"/>
      <c r="H640" s="4"/>
      <c r="I640" s="4"/>
      <c r="M640" s="16"/>
    </row>
    <row r="641" spans="3:13" x14ac:dyDescent="0.2">
      <c r="C641" s="4"/>
      <c r="E641" s="4"/>
      <c r="H641" s="4"/>
      <c r="I641" s="4"/>
      <c r="M641" s="16"/>
    </row>
    <row r="642" spans="3:13" x14ac:dyDescent="0.2">
      <c r="C642" s="4"/>
      <c r="E642" s="4"/>
      <c r="H642" s="4"/>
      <c r="I642" s="4"/>
      <c r="M642" s="16"/>
    </row>
    <row r="643" spans="3:13" x14ac:dyDescent="0.2">
      <c r="C643" s="4"/>
      <c r="E643" s="4"/>
      <c r="H643" s="4"/>
      <c r="I643" s="4"/>
      <c r="M643" s="16"/>
    </row>
    <row r="644" spans="3:13" x14ac:dyDescent="0.2">
      <c r="C644" s="4"/>
      <c r="E644" s="4"/>
      <c r="H644" s="4"/>
      <c r="I644" s="4"/>
      <c r="M644" s="16"/>
    </row>
    <row r="645" spans="3:13" x14ac:dyDescent="0.2">
      <c r="C645" s="4"/>
      <c r="E645" s="4"/>
      <c r="H645" s="4"/>
      <c r="I645" s="4"/>
      <c r="M645" s="16"/>
    </row>
    <row r="646" spans="3:13" x14ac:dyDescent="0.2">
      <c r="C646" s="4"/>
      <c r="E646" s="4"/>
      <c r="H646" s="4"/>
      <c r="I646" s="4"/>
      <c r="M646" s="16"/>
    </row>
    <row r="647" spans="3:13" x14ac:dyDescent="0.2">
      <c r="C647" s="4"/>
      <c r="E647" s="4"/>
      <c r="H647" s="4"/>
      <c r="I647" s="4"/>
      <c r="M647" s="16"/>
    </row>
    <row r="648" spans="3:13" x14ac:dyDescent="0.2">
      <c r="C648" s="4"/>
      <c r="E648" s="4"/>
      <c r="H648" s="4"/>
      <c r="I648" s="4"/>
      <c r="M648" s="16"/>
    </row>
    <row r="649" spans="3:13" x14ac:dyDescent="0.2">
      <c r="C649" s="4"/>
      <c r="E649" s="4"/>
      <c r="H649" s="4"/>
      <c r="I649" s="4"/>
      <c r="M649" s="16"/>
    </row>
    <row r="650" spans="3:13" x14ac:dyDescent="0.2">
      <c r="C650" s="4"/>
      <c r="E650" s="4"/>
      <c r="H650" s="4"/>
      <c r="I650" s="4"/>
      <c r="M650" s="16"/>
    </row>
    <row r="651" spans="3:13" x14ac:dyDescent="0.2">
      <c r="C651" s="4"/>
      <c r="E651" s="4"/>
      <c r="H651" s="4"/>
      <c r="I651" s="4"/>
      <c r="M651" s="16"/>
    </row>
    <row r="652" spans="3:13" x14ac:dyDescent="0.2">
      <c r="C652" s="4"/>
      <c r="E652" s="4"/>
      <c r="H652" s="4"/>
      <c r="I652" s="4"/>
      <c r="M652" s="16"/>
    </row>
    <row r="653" spans="3:13" x14ac:dyDescent="0.2">
      <c r="C653" s="4"/>
      <c r="E653" s="4"/>
      <c r="H653" s="4"/>
      <c r="I653" s="4"/>
      <c r="M653" s="16"/>
    </row>
    <row r="654" spans="3:13" x14ac:dyDescent="0.2">
      <c r="C654" s="4"/>
      <c r="E654" s="4"/>
      <c r="H654" s="4"/>
      <c r="I654" s="4"/>
      <c r="M654" s="16"/>
    </row>
    <row r="655" spans="3:13" x14ac:dyDescent="0.2">
      <c r="C655" s="4"/>
      <c r="E655" s="4"/>
      <c r="H655" s="4"/>
      <c r="I655" s="4"/>
      <c r="M655" s="16"/>
    </row>
    <row r="656" spans="3:13" x14ac:dyDescent="0.2">
      <c r="C656" s="4"/>
      <c r="E656" s="4"/>
      <c r="H656" s="4"/>
      <c r="I656" s="4"/>
      <c r="M656" s="16"/>
    </row>
    <row r="657" spans="3:13" x14ac:dyDescent="0.2">
      <c r="C657" s="4"/>
      <c r="E657" s="4"/>
      <c r="H657" s="4"/>
      <c r="I657" s="4"/>
      <c r="M657" s="16"/>
    </row>
    <row r="658" spans="3:13" x14ac:dyDescent="0.2">
      <c r="C658" s="4"/>
      <c r="E658" s="4"/>
      <c r="H658" s="4"/>
      <c r="I658" s="4"/>
      <c r="M658" s="16"/>
    </row>
    <row r="659" spans="3:13" x14ac:dyDescent="0.2">
      <c r="C659" s="4"/>
      <c r="E659" s="4"/>
      <c r="H659" s="4"/>
      <c r="I659" s="4"/>
      <c r="M659" s="16"/>
    </row>
    <row r="660" spans="3:13" x14ac:dyDescent="0.2">
      <c r="C660" s="4"/>
      <c r="E660" s="4"/>
      <c r="H660" s="4"/>
      <c r="I660" s="4"/>
      <c r="M660" s="16"/>
    </row>
    <row r="661" spans="3:13" x14ac:dyDescent="0.2">
      <c r="C661" s="4"/>
      <c r="E661" s="4"/>
      <c r="H661" s="4"/>
      <c r="I661" s="4"/>
      <c r="M661" s="16"/>
    </row>
    <row r="662" spans="3:13" x14ac:dyDescent="0.2">
      <c r="C662" s="4"/>
      <c r="E662" s="4"/>
      <c r="H662" s="4"/>
      <c r="I662" s="4"/>
      <c r="M662" s="16"/>
    </row>
    <row r="663" spans="3:13" x14ac:dyDescent="0.2">
      <c r="C663" s="4"/>
      <c r="E663" s="4"/>
      <c r="H663" s="4"/>
      <c r="I663" s="4"/>
      <c r="M663" s="16"/>
    </row>
    <row r="664" spans="3:13" x14ac:dyDescent="0.2">
      <c r="C664" s="4"/>
      <c r="E664" s="4"/>
      <c r="H664" s="4"/>
      <c r="I664" s="4"/>
      <c r="M664" s="16"/>
    </row>
    <row r="665" spans="3:13" x14ac:dyDescent="0.2">
      <c r="C665" s="4"/>
      <c r="E665" s="4"/>
      <c r="H665" s="4"/>
      <c r="I665" s="4"/>
      <c r="M665" s="16"/>
    </row>
    <row r="666" spans="3:13" x14ac:dyDescent="0.2">
      <c r="C666" s="4"/>
      <c r="E666" s="4"/>
      <c r="H666" s="4"/>
      <c r="I666" s="4"/>
      <c r="M666" s="16"/>
    </row>
    <row r="667" spans="3:13" x14ac:dyDescent="0.2">
      <c r="C667" s="4"/>
      <c r="E667" s="4"/>
      <c r="H667" s="4"/>
      <c r="I667" s="4"/>
      <c r="M667" s="16"/>
    </row>
    <row r="668" spans="3:13" x14ac:dyDescent="0.2">
      <c r="C668" s="4"/>
      <c r="E668" s="4"/>
      <c r="H668" s="4"/>
      <c r="I668" s="4"/>
      <c r="M668" s="16"/>
    </row>
    <row r="669" spans="3:13" x14ac:dyDescent="0.2">
      <c r="C669" s="4"/>
      <c r="E669" s="4"/>
      <c r="H669" s="4"/>
      <c r="I669" s="4"/>
      <c r="M669" s="16"/>
    </row>
    <row r="670" spans="3:13" x14ac:dyDescent="0.2">
      <c r="C670" s="4"/>
      <c r="E670" s="4"/>
      <c r="H670" s="4"/>
      <c r="I670" s="4"/>
      <c r="M670" s="16"/>
    </row>
    <row r="671" spans="3:13" x14ac:dyDescent="0.2">
      <c r="C671" s="4"/>
      <c r="E671" s="4"/>
      <c r="H671" s="4"/>
      <c r="I671" s="4"/>
      <c r="M671" s="16"/>
    </row>
    <row r="672" spans="3:13" x14ac:dyDescent="0.2">
      <c r="C672" s="4"/>
      <c r="E672" s="4"/>
      <c r="H672" s="4"/>
      <c r="I672" s="4"/>
      <c r="M672" s="16"/>
    </row>
    <row r="673" spans="3:13" x14ac:dyDescent="0.2">
      <c r="C673" s="4"/>
      <c r="E673" s="4"/>
      <c r="H673" s="4"/>
      <c r="I673" s="4"/>
      <c r="M673" s="16"/>
    </row>
    <row r="674" spans="3:13" x14ac:dyDescent="0.2">
      <c r="C674" s="4"/>
      <c r="E674" s="4"/>
      <c r="H674" s="4"/>
      <c r="I674" s="4"/>
      <c r="M674" s="16"/>
    </row>
    <row r="675" spans="3:13" x14ac:dyDescent="0.2">
      <c r="C675" s="4"/>
      <c r="E675" s="4"/>
      <c r="H675" s="4"/>
      <c r="I675" s="4"/>
      <c r="M675" s="16"/>
    </row>
    <row r="676" spans="3:13" x14ac:dyDescent="0.2">
      <c r="C676" s="4"/>
      <c r="E676" s="4"/>
      <c r="H676" s="4"/>
      <c r="I676" s="4"/>
      <c r="M676" s="16"/>
    </row>
    <row r="677" spans="3:13" x14ac:dyDescent="0.2">
      <c r="C677" s="4"/>
      <c r="E677" s="4"/>
      <c r="H677" s="4"/>
      <c r="I677" s="4"/>
      <c r="M677" s="16"/>
    </row>
    <row r="678" spans="3:13" x14ac:dyDescent="0.2">
      <c r="C678" s="4"/>
      <c r="E678" s="4"/>
      <c r="H678" s="4"/>
      <c r="I678" s="4"/>
      <c r="M678" s="16"/>
    </row>
    <row r="679" spans="3:13" x14ac:dyDescent="0.2">
      <c r="C679" s="4"/>
      <c r="E679" s="4"/>
      <c r="H679" s="4"/>
      <c r="I679" s="4"/>
      <c r="M679" s="16"/>
    </row>
    <row r="680" spans="3:13" x14ac:dyDescent="0.2">
      <c r="C680" s="4"/>
      <c r="E680" s="4"/>
      <c r="H680" s="4"/>
      <c r="I680" s="4"/>
      <c r="M680" s="16"/>
    </row>
    <row r="681" spans="3:13" x14ac:dyDescent="0.2">
      <c r="C681" s="4"/>
      <c r="E681" s="4"/>
      <c r="H681" s="4"/>
      <c r="I681" s="4"/>
      <c r="M681" s="16"/>
    </row>
    <row r="682" spans="3:13" x14ac:dyDescent="0.2">
      <c r="C682" s="4"/>
      <c r="E682" s="4"/>
      <c r="H682" s="4"/>
      <c r="I682" s="4"/>
      <c r="M682" s="16"/>
    </row>
    <row r="683" spans="3:13" x14ac:dyDescent="0.2">
      <c r="C683" s="4"/>
      <c r="E683" s="4"/>
      <c r="H683" s="4"/>
      <c r="I683" s="4"/>
      <c r="M683" s="16"/>
    </row>
    <row r="684" spans="3:13" x14ac:dyDescent="0.2">
      <c r="C684" s="4"/>
      <c r="E684" s="4"/>
      <c r="H684" s="4"/>
      <c r="I684" s="4"/>
      <c r="M684" s="16"/>
    </row>
    <row r="685" spans="3:13" x14ac:dyDescent="0.2">
      <c r="C685" s="4"/>
      <c r="E685" s="4"/>
      <c r="H685" s="4"/>
      <c r="I685" s="4"/>
      <c r="M685" s="16"/>
    </row>
    <row r="686" spans="3:13" x14ac:dyDescent="0.2">
      <c r="C686" s="4"/>
      <c r="E686" s="4"/>
      <c r="H686" s="4"/>
      <c r="I686" s="4"/>
      <c r="M686" s="16"/>
    </row>
    <row r="687" spans="3:13" x14ac:dyDescent="0.2">
      <c r="C687" s="4"/>
      <c r="E687" s="4"/>
      <c r="H687" s="4"/>
      <c r="I687" s="4"/>
    </row>
    <row r="688" spans="3:13" x14ac:dyDescent="0.2">
      <c r="C688" s="4"/>
      <c r="E688" s="4"/>
      <c r="H688" s="4"/>
      <c r="I688" s="4"/>
    </row>
    <row r="689" spans="3:9" x14ac:dyDescent="0.2">
      <c r="C689" s="4"/>
      <c r="E689" s="4"/>
      <c r="H689" s="4"/>
      <c r="I689" s="4"/>
    </row>
    <row r="690" spans="3:9" x14ac:dyDescent="0.2">
      <c r="C690" s="4"/>
      <c r="E690" s="4"/>
      <c r="H690" s="4"/>
      <c r="I690" s="4"/>
    </row>
    <row r="691" spans="3:9" x14ac:dyDescent="0.2">
      <c r="C691" s="4"/>
      <c r="E691" s="4"/>
      <c r="H691" s="4"/>
      <c r="I691" s="4"/>
    </row>
    <row r="692" spans="3:9" x14ac:dyDescent="0.2">
      <c r="C692" s="4"/>
      <c r="E692" s="4"/>
      <c r="H692" s="4"/>
      <c r="I692" s="4"/>
    </row>
    <row r="693" spans="3:9" x14ac:dyDescent="0.2">
      <c r="C693" s="4"/>
      <c r="E693" s="4"/>
      <c r="H693" s="4"/>
      <c r="I693" s="4"/>
    </row>
    <row r="694" spans="3:9" x14ac:dyDescent="0.2">
      <c r="C694" s="4"/>
      <c r="E694" s="4"/>
      <c r="H694" s="4"/>
      <c r="I694" s="4"/>
    </row>
    <row r="695" spans="3:9" x14ac:dyDescent="0.2">
      <c r="C695" s="4"/>
      <c r="E695" s="4"/>
      <c r="H695" s="4"/>
      <c r="I695" s="4"/>
    </row>
    <row r="696" spans="3:9" x14ac:dyDescent="0.2">
      <c r="C696" s="4"/>
      <c r="E696" s="4"/>
      <c r="H696" s="4"/>
      <c r="I696" s="4"/>
    </row>
    <row r="697" spans="3:9" x14ac:dyDescent="0.2">
      <c r="C697" s="4"/>
      <c r="E697" s="4"/>
      <c r="H697" s="4"/>
      <c r="I697" s="4"/>
    </row>
    <row r="698" spans="3:9" x14ac:dyDescent="0.2">
      <c r="C698" s="4"/>
      <c r="E698" s="4"/>
      <c r="H698" s="4"/>
      <c r="I698" s="4"/>
    </row>
    <row r="699" spans="3:9" x14ac:dyDescent="0.2">
      <c r="C699" s="4"/>
      <c r="E699" s="4"/>
      <c r="H699" s="4"/>
      <c r="I699" s="4"/>
    </row>
    <row r="700" spans="3:9" x14ac:dyDescent="0.2">
      <c r="C700" s="4"/>
      <c r="E700" s="4"/>
      <c r="H700" s="4"/>
      <c r="I700" s="4"/>
    </row>
    <row r="701" spans="3:9" x14ac:dyDescent="0.2">
      <c r="C701" s="4"/>
      <c r="E701" s="4"/>
      <c r="H701" s="4"/>
      <c r="I701" s="4"/>
    </row>
    <row r="702" spans="3:9" x14ac:dyDescent="0.2">
      <c r="C702" s="4"/>
      <c r="E702" s="4"/>
      <c r="H702" s="4"/>
      <c r="I702" s="4"/>
    </row>
    <row r="703" spans="3:9" x14ac:dyDescent="0.2">
      <c r="C703" s="4"/>
      <c r="E703" s="4"/>
      <c r="H703" s="4"/>
      <c r="I703" s="4"/>
    </row>
    <row r="704" spans="3:9" x14ac:dyDescent="0.2">
      <c r="C704" s="4"/>
      <c r="E704" s="4"/>
      <c r="H704" s="4"/>
      <c r="I704" s="4"/>
    </row>
    <row r="705" spans="3:9" x14ac:dyDescent="0.2">
      <c r="C705" s="4"/>
      <c r="E705" s="4"/>
      <c r="H705" s="4"/>
      <c r="I705" s="4"/>
    </row>
    <row r="706" spans="3:9" x14ac:dyDescent="0.2">
      <c r="C706" s="4"/>
      <c r="E706" s="4"/>
      <c r="H706" s="4"/>
      <c r="I706" s="4"/>
    </row>
    <row r="707" spans="3:9" x14ac:dyDescent="0.2">
      <c r="C707" s="4"/>
      <c r="E707" s="4"/>
      <c r="H707" s="4"/>
      <c r="I707" s="4"/>
    </row>
    <row r="708" spans="3:9" x14ac:dyDescent="0.2">
      <c r="C708" s="4"/>
      <c r="E708" s="4"/>
      <c r="H708" s="4"/>
      <c r="I708" s="4"/>
    </row>
    <row r="709" spans="3:9" x14ac:dyDescent="0.2">
      <c r="C709" s="4"/>
      <c r="E709" s="4"/>
      <c r="H709" s="4"/>
      <c r="I709" s="4"/>
    </row>
    <row r="710" spans="3:9" x14ac:dyDescent="0.2">
      <c r="C710" s="4"/>
      <c r="E710" s="4"/>
      <c r="H710" s="4"/>
      <c r="I710" s="4"/>
    </row>
    <row r="711" spans="3:9" x14ac:dyDescent="0.2">
      <c r="C711" s="4"/>
      <c r="E711" s="4"/>
      <c r="H711" s="4"/>
      <c r="I711" s="4"/>
    </row>
    <row r="712" spans="3:9" x14ac:dyDescent="0.2">
      <c r="C712" s="4"/>
      <c r="E712" s="4"/>
      <c r="H712" s="4"/>
      <c r="I712" s="4"/>
    </row>
    <row r="713" spans="3:9" x14ac:dyDescent="0.2">
      <c r="C713" s="4"/>
      <c r="E713" s="4"/>
      <c r="H713" s="4"/>
      <c r="I713" s="4"/>
    </row>
    <row r="714" spans="3:9" x14ac:dyDescent="0.2">
      <c r="C714" s="4"/>
      <c r="E714" s="4"/>
      <c r="H714" s="4"/>
      <c r="I714" s="4"/>
    </row>
    <row r="715" spans="3:9" x14ac:dyDescent="0.2">
      <c r="C715" s="4"/>
      <c r="E715" s="4"/>
      <c r="H715" s="4"/>
      <c r="I715" s="4"/>
    </row>
    <row r="716" spans="3:9" x14ac:dyDescent="0.2">
      <c r="C716" s="4"/>
      <c r="E716" s="4"/>
      <c r="H716" s="4"/>
      <c r="I716" s="4"/>
    </row>
    <row r="717" spans="3:9" x14ac:dyDescent="0.2">
      <c r="C717" s="4"/>
      <c r="E717" s="4"/>
      <c r="H717" s="4"/>
      <c r="I717" s="4"/>
    </row>
    <row r="718" spans="3:9" x14ac:dyDescent="0.2">
      <c r="C718" s="4"/>
      <c r="E718" s="4"/>
      <c r="H718" s="4"/>
      <c r="I718" s="4"/>
    </row>
    <row r="719" spans="3:9" x14ac:dyDescent="0.2">
      <c r="C719" s="4"/>
      <c r="E719" s="4"/>
      <c r="H719" s="4"/>
      <c r="I719" s="4"/>
    </row>
    <row r="720" spans="3:9" x14ac:dyDescent="0.2">
      <c r="C720" s="4"/>
      <c r="E720" s="4"/>
      <c r="H720" s="4"/>
      <c r="I720" s="4"/>
    </row>
    <row r="721" spans="3:9" x14ac:dyDescent="0.2">
      <c r="C721" s="4"/>
      <c r="E721" s="4"/>
      <c r="H721" s="4"/>
      <c r="I721" s="4"/>
    </row>
    <row r="722" spans="3:9" x14ac:dyDescent="0.2">
      <c r="C722" s="4"/>
      <c r="E722" s="4"/>
      <c r="H722" s="4"/>
      <c r="I722" s="4"/>
    </row>
    <row r="723" spans="3:9" x14ac:dyDescent="0.2">
      <c r="C723" s="4"/>
      <c r="E723" s="4"/>
      <c r="H723" s="4"/>
      <c r="I723" s="4"/>
    </row>
    <row r="724" spans="3:9" x14ac:dyDescent="0.2">
      <c r="C724" s="4"/>
      <c r="E724" s="4"/>
      <c r="H724" s="4"/>
      <c r="I724" s="4"/>
    </row>
    <row r="725" spans="3:9" x14ac:dyDescent="0.2">
      <c r="C725" s="4"/>
      <c r="E725" s="4"/>
      <c r="H725" s="4"/>
      <c r="I725" s="4"/>
    </row>
    <row r="726" spans="3:9" x14ac:dyDescent="0.2">
      <c r="C726" s="4"/>
      <c r="E726" s="4"/>
      <c r="H726" s="4"/>
      <c r="I726" s="4"/>
    </row>
    <row r="727" spans="3:9" x14ac:dyDescent="0.2">
      <c r="C727" s="4"/>
      <c r="E727" s="4"/>
      <c r="H727" s="4"/>
      <c r="I727" s="4"/>
    </row>
    <row r="728" spans="3:9" x14ac:dyDescent="0.2">
      <c r="C728" s="4"/>
      <c r="E728" s="4"/>
      <c r="H728" s="4"/>
      <c r="I728" s="4"/>
    </row>
    <row r="729" spans="3:9" x14ac:dyDescent="0.2">
      <c r="C729" s="4"/>
      <c r="E729" s="4"/>
      <c r="H729" s="4"/>
      <c r="I729" s="4"/>
    </row>
    <row r="730" spans="3:9" x14ac:dyDescent="0.2">
      <c r="C730" s="4"/>
      <c r="E730" s="4"/>
      <c r="H730" s="4"/>
      <c r="I730" s="4"/>
    </row>
    <row r="731" spans="3:9" x14ac:dyDescent="0.2">
      <c r="C731" s="4"/>
      <c r="E731" s="4"/>
      <c r="H731" s="4"/>
      <c r="I731" s="4"/>
    </row>
    <row r="732" spans="3:9" x14ac:dyDescent="0.2">
      <c r="C732" s="4"/>
      <c r="E732" s="4"/>
      <c r="H732" s="4"/>
      <c r="I732" s="4"/>
    </row>
    <row r="733" spans="3:9" x14ac:dyDescent="0.2">
      <c r="C733" s="4"/>
      <c r="E733" s="4"/>
      <c r="H733" s="4"/>
      <c r="I733" s="4"/>
    </row>
    <row r="734" spans="3:9" x14ac:dyDescent="0.2">
      <c r="C734" s="4"/>
      <c r="E734" s="4"/>
      <c r="H734" s="4"/>
      <c r="I734" s="4"/>
    </row>
    <row r="735" spans="3:9" x14ac:dyDescent="0.2">
      <c r="C735" s="4"/>
      <c r="E735" s="4"/>
      <c r="H735" s="4"/>
      <c r="I735" s="4"/>
    </row>
    <row r="736" spans="3:9" x14ac:dyDescent="0.2">
      <c r="C736" s="4"/>
      <c r="E736" s="4"/>
      <c r="H736" s="4"/>
      <c r="I736" s="4"/>
    </row>
    <row r="737" spans="3:9" x14ac:dyDescent="0.2">
      <c r="C737" s="4"/>
      <c r="E737" s="4"/>
      <c r="H737" s="4"/>
      <c r="I737" s="4"/>
    </row>
    <row r="738" spans="3:9" x14ac:dyDescent="0.2">
      <c r="C738" s="4"/>
      <c r="E738" s="4"/>
      <c r="H738" s="4"/>
      <c r="I738" s="4"/>
    </row>
    <row r="739" spans="3:9" x14ac:dyDescent="0.2">
      <c r="C739" s="4"/>
      <c r="E739" s="4"/>
      <c r="H739" s="4"/>
      <c r="I739" s="4"/>
    </row>
    <row r="740" spans="3:9" x14ac:dyDescent="0.2">
      <c r="C740" s="4"/>
      <c r="E740" s="4"/>
      <c r="H740" s="4"/>
      <c r="I740" s="4"/>
    </row>
    <row r="741" spans="3:9" x14ac:dyDescent="0.2">
      <c r="C741" s="4"/>
      <c r="E741" s="4"/>
      <c r="H741" s="4"/>
      <c r="I741" s="4"/>
    </row>
    <row r="742" spans="3:9" x14ac:dyDescent="0.2">
      <c r="C742" s="4"/>
      <c r="E742" s="4"/>
      <c r="H742" s="4"/>
      <c r="I742" s="4"/>
    </row>
    <row r="743" spans="3:9" x14ac:dyDescent="0.2">
      <c r="C743" s="4"/>
      <c r="E743" s="4"/>
      <c r="H743" s="4"/>
      <c r="I743" s="4"/>
    </row>
    <row r="744" spans="3:9" x14ac:dyDescent="0.2">
      <c r="C744" s="4"/>
      <c r="E744" s="4"/>
      <c r="H744" s="4"/>
      <c r="I744" s="4"/>
    </row>
    <row r="745" spans="3:9" x14ac:dyDescent="0.2">
      <c r="C745" s="4"/>
      <c r="E745" s="4"/>
      <c r="H745" s="4"/>
      <c r="I745" s="4"/>
    </row>
    <row r="746" spans="3:9" x14ac:dyDescent="0.2">
      <c r="C746" s="4"/>
      <c r="E746" s="4"/>
      <c r="H746" s="4"/>
      <c r="I746" s="4"/>
    </row>
    <row r="747" spans="3:9" x14ac:dyDescent="0.2">
      <c r="C747" s="4"/>
      <c r="E747" s="4"/>
      <c r="H747" s="4"/>
      <c r="I747" s="4"/>
    </row>
    <row r="748" spans="3:9" x14ac:dyDescent="0.2">
      <c r="C748" s="4"/>
      <c r="E748" s="4"/>
      <c r="H748" s="4"/>
      <c r="I748" s="4"/>
    </row>
    <row r="749" spans="3:9" x14ac:dyDescent="0.2">
      <c r="C749" s="4"/>
      <c r="E749" s="4"/>
      <c r="H749" s="4"/>
      <c r="I749" s="4"/>
    </row>
    <row r="750" spans="3:9" x14ac:dyDescent="0.2">
      <c r="C750" s="4"/>
      <c r="E750" s="4"/>
      <c r="H750" s="4"/>
      <c r="I750" s="4"/>
    </row>
    <row r="751" spans="3:9" x14ac:dyDescent="0.2">
      <c r="C751" s="4"/>
      <c r="E751" s="4"/>
      <c r="H751" s="4"/>
      <c r="I751" s="4"/>
    </row>
    <row r="752" spans="3:9" x14ac:dyDescent="0.2">
      <c r="C752" s="4"/>
      <c r="E752" s="4"/>
      <c r="H752" s="4"/>
      <c r="I752" s="4"/>
    </row>
    <row r="753" spans="3:9" x14ac:dyDescent="0.2">
      <c r="C753" s="4"/>
      <c r="E753" s="4"/>
      <c r="H753" s="4"/>
      <c r="I753" s="4"/>
    </row>
    <row r="754" spans="3:9" x14ac:dyDescent="0.2">
      <c r="C754" s="4"/>
      <c r="E754" s="4"/>
      <c r="H754" s="4"/>
      <c r="I754" s="4"/>
    </row>
    <row r="755" spans="3:9" x14ac:dyDescent="0.2">
      <c r="C755" s="4"/>
      <c r="E755" s="4"/>
      <c r="H755" s="4"/>
      <c r="I755" s="4"/>
    </row>
    <row r="756" spans="3:9" x14ac:dyDescent="0.2">
      <c r="C756" s="4"/>
      <c r="E756" s="4"/>
      <c r="H756" s="4"/>
      <c r="I756" s="4"/>
    </row>
    <row r="757" spans="3:9" x14ac:dyDescent="0.2">
      <c r="C757" s="4"/>
      <c r="E757" s="4"/>
      <c r="H757" s="4"/>
      <c r="I757" s="4"/>
    </row>
    <row r="758" spans="3:9" x14ac:dyDescent="0.2">
      <c r="C758" s="4"/>
      <c r="E758" s="4"/>
      <c r="H758" s="4"/>
      <c r="I758" s="4"/>
    </row>
    <row r="759" spans="3:9" x14ac:dyDescent="0.2">
      <c r="C759" s="4"/>
      <c r="E759" s="4"/>
      <c r="H759" s="4"/>
      <c r="I759" s="4"/>
    </row>
    <row r="760" spans="3:9" x14ac:dyDescent="0.2">
      <c r="C760" s="4"/>
      <c r="E760" s="4"/>
      <c r="H760" s="4"/>
      <c r="I760" s="4"/>
    </row>
    <row r="761" spans="3:9" x14ac:dyDescent="0.2">
      <c r="C761" s="4"/>
      <c r="E761" s="4"/>
      <c r="H761" s="4"/>
      <c r="I761" s="4"/>
    </row>
    <row r="762" spans="3:9" x14ac:dyDescent="0.2">
      <c r="C762" s="4"/>
      <c r="E762" s="4"/>
      <c r="H762" s="4"/>
      <c r="I762" s="4"/>
    </row>
    <row r="763" spans="3:9" x14ac:dyDescent="0.2">
      <c r="C763" s="4"/>
      <c r="E763" s="4"/>
      <c r="H763" s="4"/>
      <c r="I763" s="4"/>
    </row>
    <row r="764" spans="3:9" x14ac:dyDescent="0.2">
      <c r="C764" s="4"/>
      <c r="E764" s="4"/>
      <c r="H764" s="4"/>
      <c r="I764" s="4"/>
    </row>
    <row r="765" spans="3:9" x14ac:dyDescent="0.2">
      <c r="C765" s="4"/>
      <c r="E765" s="4"/>
      <c r="H765" s="4"/>
      <c r="I765" s="4"/>
    </row>
    <row r="766" spans="3:9" x14ac:dyDescent="0.2">
      <c r="C766" s="4"/>
      <c r="E766" s="4"/>
      <c r="H766" s="4"/>
      <c r="I766" s="4"/>
    </row>
    <row r="767" spans="3:9" x14ac:dyDescent="0.2">
      <c r="C767" s="4"/>
      <c r="E767" s="4"/>
      <c r="H767" s="4"/>
      <c r="I767" s="4"/>
    </row>
    <row r="768" spans="3:9" x14ac:dyDescent="0.2">
      <c r="C768" s="4"/>
      <c r="E768" s="4"/>
      <c r="H768" s="4"/>
      <c r="I768" s="4"/>
    </row>
    <row r="769" spans="3:9" x14ac:dyDescent="0.2">
      <c r="C769" s="4"/>
      <c r="E769" s="4"/>
      <c r="H769" s="4"/>
      <c r="I769" s="4"/>
    </row>
    <row r="770" spans="3:9" x14ac:dyDescent="0.2">
      <c r="C770" s="4"/>
      <c r="E770" s="4"/>
      <c r="H770" s="4"/>
      <c r="I770" s="4"/>
    </row>
    <row r="771" spans="3:9" x14ac:dyDescent="0.2">
      <c r="C771" s="4"/>
      <c r="E771" s="4"/>
      <c r="H771" s="4"/>
      <c r="I771" s="4"/>
    </row>
    <row r="772" spans="3:9" x14ac:dyDescent="0.2">
      <c r="C772" s="4"/>
      <c r="E772" s="4"/>
      <c r="H772" s="4"/>
      <c r="I772" s="4"/>
    </row>
    <row r="773" spans="3:9" x14ac:dyDescent="0.2">
      <c r="C773" s="4"/>
      <c r="E773" s="4"/>
      <c r="H773" s="4"/>
      <c r="I773" s="4"/>
    </row>
    <row r="774" spans="3:9" x14ac:dyDescent="0.2">
      <c r="C774" s="4"/>
      <c r="E774" s="4"/>
      <c r="H774" s="4"/>
      <c r="I774" s="4"/>
    </row>
    <row r="775" spans="3:9" x14ac:dyDescent="0.2">
      <c r="C775" s="4"/>
      <c r="E775" s="4"/>
      <c r="H775" s="4"/>
      <c r="I775" s="4"/>
    </row>
    <row r="776" spans="3:9" x14ac:dyDescent="0.2">
      <c r="C776" s="4"/>
      <c r="E776" s="4"/>
      <c r="H776" s="4"/>
      <c r="I776" s="4"/>
    </row>
    <row r="777" spans="3:9" x14ac:dyDescent="0.2">
      <c r="C777" s="4"/>
      <c r="E777" s="4"/>
      <c r="H777" s="4"/>
      <c r="I777" s="4"/>
    </row>
    <row r="778" spans="3:9" x14ac:dyDescent="0.2">
      <c r="C778" s="4"/>
      <c r="E778" s="4"/>
      <c r="H778" s="4"/>
      <c r="I778" s="4"/>
    </row>
    <row r="779" spans="3:9" x14ac:dyDescent="0.2">
      <c r="C779" s="4"/>
      <c r="E779" s="4"/>
      <c r="H779" s="4"/>
      <c r="I779" s="4"/>
    </row>
    <row r="780" spans="3:9" x14ac:dyDescent="0.2">
      <c r="C780" s="4"/>
      <c r="E780" s="4"/>
      <c r="H780" s="4"/>
      <c r="I780" s="4"/>
    </row>
    <row r="781" spans="3:9" x14ac:dyDescent="0.2">
      <c r="C781" s="4"/>
      <c r="E781" s="4"/>
      <c r="H781" s="4"/>
      <c r="I781" s="4"/>
    </row>
    <row r="782" spans="3:9" x14ac:dyDescent="0.2">
      <c r="C782" s="4"/>
      <c r="E782" s="4"/>
      <c r="H782" s="4"/>
      <c r="I782" s="4"/>
    </row>
    <row r="783" spans="3:9" x14ac:dyDescent="0.2">
      <c r="C783" s="4"/>
      <c r="E783" s="4"/>
      <c r="H783" s="4"/>
      <c r="I783" s="4"/>
    </row>
    <row r="784" spans="3:9" x14ac:dyDescent="0.2">
      <c r="C784" s="4"/>
      <c r="E784" s="4"/>
      <c r="H784" s="4"/>
      <c r="I784" s="4"/>
    </row>
    <row r="785" spans="3:9" x14ac:dyDescent="0.2">
      <c r="C785" s="4"/>
      <c r="E785" s="4"/>
      <c r="H785" s="4"/>
      <c r="I785" s="4"/>
    </row>
    <row r="786" spans="3:9" x14ac:dyDescent="0.2">
      <c r="C786" s="4"/>
      <c r="E786" s="4"/>
      <c r="H786" s="4"/>
      <c r="I786" s="4"/>
    </row>
    <row r="787" spans="3:9" x14ac:dyDescent="0.2">
      <c r="C787" s="4"/>
      <c r="E787" s="4"/>
      <c r="H787" s="4"/>
      <c r="I787" s="4"/>
    </row>
    <row r="788" spans="3:9" x14ac:dyDescent="0.2">
      <c r="C788" s="4"/>
      <c r="E788" s="4"/>
      <c r="H788" s="4"/>
      <c r="I788" s="4"/>
    </row>
    <row r="789" spans="3:9" x14ac:dyDescent="0.2">
      <c r="C789" s="4"/>
      <c r="E789" s="4"/>
      <c r="H789" s="4"/>
      <c r="I789" s="4"/>
    </row>
    <row r="790" spans="3:9" x14ac:dyDescent="0.2">
      <c r="C790" s="4"/>
      <c r="E790" s="4"/>
      <c r="H790" s="4"/>
      <c r="I790" s="4"/>
    </row>
    <row r="791" spans="3:9" x14ac:dyDescent="0.2">
      <c r="C791" s="4"/>
      <c r="E791" s="4"/>
      <c r="H791" s="4"/>
      <c r="I791" s="4"/>
    </row>
    <row r="792" spans="3:9" x14ac:dyDescent="0.2">
      <c r="C792" s="4"/>
      <c r="E792" s="4"/>
      <c r="H792" s="4"/>
      <c r="I792" s="4"/>
    </row>
    <row r="793" spans="3:9" x14ac:dyDescent="0.2">
      <c r="C793" s="4"/>
      <c r="E793" s="4"/>
      <c r="H793" s="4"/>
      <c r="I793" s="4"/>
    </row>
    <row r="794" spans="3:9" x14ac:dyDescent="0.2">
      <c r="C794" s="4"/>
      <c r="E794" s="4"/>
      <c r="H794" s="4"/>
      <c r="I794" s="4"/>
    </row>
    <row r="795" spans="3:9" x14ac:dyDescent="0.2">
      <c r="C795" s="4"/>
      <c r="E795" s="4"/>
      <c r="H795" s="4"/>
      <c r="I795" s="4"/>
    </row>
    <row r="796" spans="3:9" x14ac:dyDescent="0.2">
      <c r="C796" s="4"/>
      <c r="E796" s="4"/>
      <c r="H796" s="4"/>
      <c r="I796" s="4"/>
    </row>
    <row r="797" spans="3:9" x14ac:dyDescent="0.2">
      <c r="C797" s="4"/>
      <c r="E797" s="4"/>
      <c r="H797" s="4"/>
      <c r="I797" s="4"/>
    </row>
    <row r="798" spans="3:9" x14ac:dyDescent="0.2">
      <c r="C798" s="4"/>
      <c r="E798" s="4"/>
      <c r="H798" s="4"/>
      <c r="I798" s="4"/>
    </row>
    <row r="799" spans="3:9" x14ac:dyDescent="0.2">
      <c r="C799" s="4"/>
      <c r="E799" s="4"/>
      <c r="H799" s="4"/>
      <c r="I799" s="4"/>
    </row>
    <row r="800" spans="3:9" x14ac:dyDescent="0.2">
      <c r="C800" s="4"/>
      <c r="E800" s="4"/>
      <c r="H800" s="4"/>
      <c r="I800" s="4"/>
    </row>
    <row r="801" spans="3:9" x14ac:dyDescent="0.2">
      <c r="C801" s="4"/>
      <c r="E801" s="4"/>
      <c r="H801" s="4"/>
      <c r="I801" s="4"/>
    </row>
    <row r="802" spans="3:9" x14ac:dyDescent="0.2">
      <c r="C802" s="4"/>
      <c r="E802" s="4"/>
      <c r="H802" s="4"/>
      <c r="I802" s="4"/>
    </row>
    <row r="803" spans="3:9" x14ac:dyDescent="0.2">
      <c r="C803" s="4"/>
      <c r="E803" s="4"/>
      <c r="H803" s="4"/>
      <c r="I803" s="4"/>
    </row>
    <row r="804" spans="3:9" x14ac:dyDescent="0.2">
      <c r="C804" s="4"/>
      <c r="E804" s="4"/>
      <c r="H804" s="4"/>
      <c r="I804" s="4"/>
    </row>
    <row r="805" spans="3:9" x14ac:dyDescent="0.2">
      <c r="C805" s="4"/>
      <c r="E805" s="4"/>
      <c r="H805" s="4"/>
      <c r="I805" s="4"/>
    </row>
    <row r="806" spans="3:9" x14ac:dyDescent="0.2">
      <c r="C806" s="4"/>
      <c r="E806" s="4"/>
      <c r="H806" s="4"/>
      <c r="I806" s="4"/>
    </row>
    <row r="807" spans="3:9" x14ac:dyDescent="0.2">
      <c r="C807" s="4"/>
      <c r="E807" s="4"/>
      <c r="H807" s="4"/>
      <c r="I807" s="4"/>
    </row>
    <row r="808" spans="3:9" x14ac:dyDescent="0.2">
      <c r="C808" s="4"/>
      <c r="E808" s="4"/>
      <c r="H808" s="4"/>
      <c r="I808" s="4"/>
    </row>
    <row r="809" spans="3:9" x14ac:dyDescent="0.2">
      <c r="C809" s="4"/>
      <c r="E809" s="4"/>
      <c r="H809" s="4"/>
      <c r="I809" s="4"/>
    </row>
    <row r="810" spans="3:9" x14ac:dyDescent="0.2">
      <c r="C810" s="4"/>
      <c r="E810" s="4"/>
      <c r="H810" s="4"/>
      <c r="I810" s="4"/>
    </row>
    <row r="811" spans="3:9" x14ac:dyDescent="0.2">
      <c r="C811" s="4"/>
      <c r="E811" s="4"/>
      <c r="H811" s="4"/>
      <c r="I811" s="4"/>
    </row>
    <row r="812" spans="3:9" x14ac:dyDescent="0.2">
      <c r="C812" s="4"/>
      <c r="E812" s="4"/>
      <c r="H812" s="4"/>
      <c r="I812" s="4"/>
    </row>
    <row r="813" spans="3:9" x14ac:dyDescent="0.2">
      <c r="C813" s="4"/>
      <c r="E813" s="4"/>
      <c r="H813" s="4"/>
      <c r="I813" s="4"/>
    </row>
    <row r="814" spans="3:9" x14ac:dyDescent="0.2">
      <c r="C814" s="4"/>
      <c r="E814" s="4"/>
      <c r="H814" s="4"/>
      <c r="I814" s="4"/>
    </row>
    <row r="815" spans="3:9" x14ac:dyDescent="0.2">
      <c r="C815" s="4"/>
      <c r="E815" s="4"/>
      <c r="H815" s="4"/>
      <c r="I815" s="4"/>
    </row>
    <row r="816" spans="3:9" x14ac:dyDescent="0.2">
      <c r="C816" s="4"/>
      <c r="E816" s="4"/>
      <c r="H816" s="4"/>
      <c r="I816" s="4"/>
    </row>
    <row r="817" spans="3:9" x14ac:dyDescent="0.2">
      <c r="C817" s="4"/>
      <c r="E817" s="4"/>
      <c r="H817" s="4"/>
      <c r="I817" s="4"/>
    </row>
    <row r="818" spans="3:9" x14ac:dyDescent="0.2">
      <c r="C818" s="4"/>
      <c r="E818" s="4"/>
      <c r="H818" s="4"/>
      <c r="I818" s="4"/>
    </row>
    <row r="819" spans="3:9" x14ac:dyDescent="0.2">
      <c r="C819" s="4"/>
      <c r="E819" s="4"/>
      <c r="H819" s="4"/>
      <c r="I819" s="4"/>
    </row>
    <row r="820" spans="3:9" x14ac:dyDescent="0.2">
      <c r="C820" s="4"/>
      <c r="E820" s="4"/>
      <c r="H820" s="4"/>
      <c r="I820" s="4"/>
    </row>
    <row r="821" spans="3:9" x14ac:dyDescent="0.2">
      <c r="C821" s="4"/>
      <c r="E821" s="4"/>
      <c r="H821" s="4"/>
      <c r="I821" s="4"/>
    </row>
    <row r="822" spans="3:9" x14ac:dyDescent="0.2">
      <c r="C822" s="4"/>
      <c r="E822" s="4"/>
      <c r="H822" s="4"/>
      <c r="I822" s="4"/>
    </row>
    <row r="823" spans="3:9" x14ac:dyDescent="0.2">
      <c r="C823" s="4"/>
      <c r="E823" s="4"/>
      <c r="H823" s="4"/>
      <c r="I823" s="4"/>
    </row>
    <row r="824" spans="3:9" x14ac:dyDescent="0.2">
      <c r="C824" s="4"/>
      <c r="E824" s="4"/>
      <c r="H824" s="4"/>
      <c r="I824" s="4"/>
    </row>
    <row r="825" spans="3:9" x14ac:dyDescent="0.2">
      <c r="C825" s="4"/>
      <c r="E825" s="4"/>
      <c r="H825" s="4"/>
      <c r="I825" s="4"/>
    </row>
    <row r="826" spans="3:9" x14ac:dyDescent="0.2">
      <c r="C826" s="4"/>
      <c r="E826" s="4"/>
      <c r="H826" s="4"/>
      <c r="I826" s="4"/>
    </row>
    <row r="827" spans="3:9" x14ac:dyDescent="0.2">
      <c r="C827" s="4"/>
      <c r="E827" s="4"/>
      <c r="H827" s="4"/>
      <c r="I827" s="4"/>
    </row>
    <row r="828" spans="3:9" x14ac:dyDescent="0.2">
      <c r="C828" s="4"/>
      <c r="E828" s="4"/>
      <c r="H828" s="4"/>
      <c r="I828" s="4"/>
    </row>
    <row r="829" spans="3:9" x14ac:dyDescent="0.2">
      <c r="C829" s="4"/>
      <c r="E829" s="4"/>
      <c r="H829" s="4"/>
      <c r="I829" s="4"/>
    </row>
    <row r="830" spans="3:9" x14ac:dyDescent="0.2">
      <c r="C830" s="4"/>
      <c r="E830" s="4"/>
      <c r="H830" s="4"/>
      <c r="I830" s="4"/>
    </row>
    <row r="831" spans="3:9" x14ac:dyDescent="0.2">
      <c r="C831" s="4"/>
      <c r="E831" s="4"/>
      <c r="H831" s="4"/>
      <c r="I831" s="4"/>
    </row>
    <row r="832" spans="3:9" x14ac:dyDescent="0.2">
      <c r="C832" s="4"/>
      <c r="E832" s="4"/>
      <c r="H832" s="4"/>
      <c r="I832" s="4"/>
    </row>
    <row r="833" spans="3:9" x14ac:dyDescent="0.2">
      <c r="C833" s="4"/>
      <c r="E833" s="4"/>
      <c r="H833" s="4"/>
      <c r="I833" s="4"/>
    </row>
    <row r="834" spans="3:9" x14ac:dyDescent="0.2">
      <c r="C834" s="4"/>
      <c r="E834" s="4"/>
      <c r="H834" s="4"/>
      <c r="I834" s="4"/>
    </row>
    <row r="835" spans="3:9" x14ac:dyDescent="0.2">
      <c r="C835" s="4"/>
      <c r="E835" s="4"/>
      <c r="H835" s="4"/>
      <c r="I835" s="4"/>
    </row>
    <row r="836" spans="3:9" x14ac:dyDescent="0.2">
      <c r="C836" s="4"/>
      <c r="E836" s="4"/>
      <c r="H836" s="4"/>
      <c r="I836" s="4"/>
    </row>
    <row r="837" spans="3:9" x14ac:dyDescent="0.2">
      <c r="C837" s="4"/>
      <c r="E837" s="4"/>
      <c r="H837" s="4"/>
      <c r="I837" s="4"/>
    </row>
    <row r="838" spans="3:9" x14ac:dyDescent="0.2">
      <c r="C838" s="4"/>
      <c r="E838" s="4"/>
      <c r="H838" s="4"/>
      <c r="I838" s="4"/>
    </row>
    <row r="839" spans="3:9" x14ac:dyDescent="0.2">
      <c r="C839" s="4"/>
      <c r="E839" s="4"/>
      <c r="H839" s="4"/>
      <c r="I839" s="4"/>
    </row>
    <row r="840" spans="3:9" x14ac:dyDescent="0.2">
      <c r="C840" s="4"/>
      <c r="E840" s="4"/>
      <c r="H840" s="4"/>
      <c r="I840" s="4"/>
    </row>
    <row r="841" spans="3:9" x14ac:dyDescent="0.2">
      <c r="C841" s="4"/>
      <c r="E841" s="4"/>
      <c r="H841" s="4"/>
      <c r="I841" s="4"/>
    </row>
    <row r="842" spans="3:9" x14ac:dyDescent="0.2">
      <c r="C842" s="4"/>
      <c r="E842" s="4"/>
      <c r="H842" s="4"/>
      <c r="I842" s="4"/>
    </row>
    <row r="843" spans="3:9" x14ac:dyDescent="0.2">
      <c r="C843" s="4"/>
      <c r="E843" s="4"/>
      <c r="H843" s="4"/>
      <c r="I843" s="4"/>
    </row>
    <row r="844" spans="3:9" x14ac:dyDescent="0.2">
      <c r="C844" s="4"/>
      <c r="E844" s="4"/>
      <c r="H844" s="4"/>
      <c r="I844" s="4"/>
    </row>
    <row r="845" spans="3:9" x14ac:dyDescent="0.2">
      <c r="C845" s="4"/>
      <c r="E845" s="4"/>
      <c r="H845" s="4"/>
      <c r="I845" s="4"/>
    </row>
    <row r="846" spans="3:9" x14ac:dyDescent="0.2">
      <c r="C846" s="4"/>
      <c r="E846" s="4"/>
      <c r="H846" s="4"/>
      <c r="I846" s="4"/>
    </row>
    <row r="847" spans="3:9" x14ac:dyDescent="0.2">
      <c r="C847" s="4"/>
      <c r="E847" s="4"/>
      <c r="H847" s="4"/>
      <c r="I847" s="4"/>
    </row>
    <row r="848" spans="3:9" x14ac:dyDescent="0.2">
      <c r="C848" s="4"/>
      <c r="E848" s="4"/>
      <c r="H848" s="4"/>
      <c r="I848" s="4"/>
    </row>
    <row r="849" spans="3:9" x14ac:dyDescent="0.2">
      <c r="C849" s="4"/>
      <c r="E849" s="4"/>
      <c r="H849" s="4"/>
      <c r="I849" s="4"/>
    </row>
    <row r="850" spans="3:9" x14ac:dyDescent="0.2">
      <c r="C850" s="4"/>
      <c r="E850" s="4"/>
      <c r="H850" s="4"/>
      <c r="I850" s="4"/>
    </row>
    <row r="851" spans="3:9" x14ac:dyDescent="0.2">
      <c r="C851" s="4"/>
      <c r="E851" s="4"/>
      <c r="H851" s="4"/>
      <c r="I851" s="4"/>
    </row>
    <row r="852" spans="3:9" x14ac:dyDescent="0.2">
      <c r="C852" s="4"/>
      <c r="E852" s="4"/>
      <c r="H852" s="4"/>
      <c r="I852" s="4"/>
    </row>
    <row r="853" spans="3:9" x14ac:dyDescent="0.2">
      <c r="C853" s="4"/>
      <c r="E853" s="4"/>
      <c r="H853" s="4"/>
      <c r="I853" s="4"/>
    </row>
    <row r="854" spans="3:9" x14ac:dyDescent="0.2">
      <c r="C854" s="4"/>
      <c r="E854" s="4"/>
      <c r="H854" s="4"/>
      <c r="I854" s="4"/>
    </row>
    <row r="855" spans="3:9" x14ac:dyDescent="0.2">
      <c r="C855" s="4"/>
      <c r="E855" s="4"/>
      <c r="H855" s="4"/>
      <c r="I855" s="4"/>
    </row>
    <row r="856" spans="3:9" x14ac:dyDescent="0.2">
      <c r="C856" s="4"/>
      <c r="E856" s="4"/>
      <c r="H856" s="4"/>
      <c r="I856" s="4"/>
    </row>
    <row r="857" spans="3:9" x14ac:dyDescent="0.2">
      <c r="C857" s="4"/>
      <c r="E857" s="4"/>
      <c r="H857" s="4"/>
      <c r="I857" s="4"/>
    </row>
    <row r="858" spans="3:9" x14ac:dyDescent="0.2">
      <c r="C858" s="4"/>
      <c r="E858" s="4"/>
      <c r="H858" s="4"/>
      <c r="I858" s="4"/>
    </row>
    <row r="859" spans="3:9" x14ac:dyDescent="0.2">
      <c r="C859" s="4"/>
      <c r="E859" s="4"/>
      <c r="H859" s="4"/>
      <c r="I859" s="4"/>
    </row>
    <row r="860" spans="3:9" x14ac:dyDescent="0.2">
      <c r="C860" s="4"/>
      <c r="E860" s="4"/>
      <c r="H860" s="4"/>
      <c r="I860" s="4"/>
    </row>
    <row r="861" spans="3:9" x14ac:dyDescent="0.2">
      <c r="C861" s="4"/>
      <c r="E861" s="4"/>
      <c r="H861" s="4"/>
      <c r="I861" s="4"/>
    </row>
    <row r="862" spans="3:9" x14ac:dyDescent="0.2">
      <c r="C862" s="4"/>
      <c r="E862" s="4"/>
      <c r="H862" s="4"/>
      <c r="I862" s="4"/>
    </row>
    <row r="863" spans="3:9" x14ac:dyDescent="0.2">
      <c r="C863" s="4"/>
      <c r="E863" s="4"/>
      <c r="H863" s="4"/>
      <c r="I863" s="4"/>
    </row>
    <row r="864" spans="3:9" x14ac:dyDescent="0.2">
      <c r="C864" s="4"/>
      <c r="E864" s="4"/>
      <c r="H864" s="4"/>
      <c r="I864" s="4"/>
    </row>
    <row r="865" spans="3:9" x14ac:dyDescent="0.2">
      <c r="C865" s="4"/>
      <c r="E865" s="4"/>
      <c r="H865" s="4"/>
      <c r="I865" s="4"/>
    </row>
    <row r="866" spans="3:9" x14ac:dyDescent="0.2">
      <c r="C866" s="4"/>
      <c r="E866" s="4"/>
      <c r="H866" s="4"/>
      <c r="I866" s="4"/>
    </row>
    <row r="867" spans="3:9" x14ac:dyDescent="0.2">
      <c r="C867" s="4"/>
      <c r="E867" s="4"/>
      <c r="H867" s="4"/>
      <c r="I867" s="4"/>
    </row>
    <row r="868" spans="3:9" x14ac:dyDescent="0.2">
      <c r="C868" s="4"/>
      <c r="E868" s="4"/>
      <c r="H868" s="4"/>
      <c r="I868" s="4"/>
    </row>
    <row r="869" spans="3:9" x14ac:dyDescent="0.2">
      <c r="C869" s="4"/>
      <c r="E869" s="4"/>
      <c r="H869" s="4"/>
      <c r="I869" s="4"/>
    </row>
    <row r="870" spans="3:9" x14ac:dyDescent="0.2">
      <c r="C870" s="4"/>
      <c r="E870" s="4"/>
      <c r="H870" s="4"/>
      <c r="I870" s="4"/>
    </row>
    <row r="871" spans="3:9" x14ac:dyDescent="0.2">
      <c r="C871" s="4"/>
      <c r="E871" s="4"/>
      <c r="H871" s="4"/>
      <c r="I871" s="4"/>
    </row>
    <row r="872" spans="3:9" x14ac:dyDescent="0.2">
      <c r="C872" s="4"/>
      <c r="E872" s="4"/>
      <c r="H872" s="4"/>
      <c r="I872" s="4"/>
    </row>
    <row r="873" spans="3:9" x14ac:dyDescent="0.2">
      <c r="C873" s="4"/>
      <c r="E873" s="4"/>
      <c r="H873" s="4"/>
      <c r="I873" s="4"/>
    </row>
    <row r="874" spans="3:9" x14ac:dyDescent="0.2">
      <c r="C874" s="4"/>
      <c r="E874" s="4"/>
      <c r="H874" s="4"/>
      <c r="I874" s="4"/>
    </row>
    <row r="875" spans="3:9" x14ac:dyDescent="0.2">
      <c r="C875" s="4"/>
      <c r="E875" s="4"/>
      <c r="H875" s="4"/>
      <c r="I875" s="4"/>
    </row>
    <row r="876" spans="3:9" x14ac:dyDescent="0.2">
      <c r="C876" s="4"/>
      <c r="E876" s="4"/>
      <c r="H876" s="4"/>
      <c r="I876" s="4"/>
    </row>
    <row r="877" spans="3:9" x14ac:dyDescent="0.2">
      <c r="C877" s="4"/>
      <c r="E877" s="4"/>
      <c r="H877" s="4"/>
      <c r="I877" s="4"/>
    </row>
    <row r="878" spans="3:9" x14ac:dyDescent="0.2">
      <c r="C878" s="4"/>
      <c r="E878" s="4"/>
      <c r="H878" s="4"/>
      <c r="I878" s="4"/>
    </row>
    <row r="879" spans="3:9" x14ac:dyDescent="0.2">
      <c r="C879" s="4"/>
      <c r="E879" s="4"/>
      <c r="H879" s="4"/>
      <c r="I879" s="4"/>
    </row>
    <row r="880" spans="3:9" x14ac:dyDescent="0.2">
      <c r="C880" s="4"/>
      <c r="E880" s="4"/>
      <c r="H880" s="4"/>
      <c r="I880" s="4"/>
    </row>
    <row r="881" spans="3:9" x14ac:dyDescent="0.2">
      <c r="C881" s="4"/>
      <c r="E881" s="4"/>
      <c r="H881" s="4"/>
      <c r="I881" s="4"/>
    </row>
    <row r="882" spans="3:9" x14ac:dyDescent="0.2">
      <c r="C882" s="4"/>
      <c r="E882" s="4"/>
      <c r="H882" s="4"/>
      <c r="I882" s="4"/>
    </row>
    <row r="883" spans="3:9" x14ac:dyDescent="0.2">
      <c r="C883" s="4"/>
      <c r="E883" s="4"/>
      <c r="H883" s="4"/>
      <c r="I883" s="4"/>
    </row>
    <row r="884" spans="3:9" x14ac:dyDescent="0.2">
      <c r="C884" s="4"/>
      <c r="E884" s="4"/>
      <c r="H884" s="4"/>
      <c r="I884" s="4"/>
    </row>
    <row r="885" spans="3:9" x14ac:dyDescent="0.2">
      <c r="C885" s="4"/>
      <c r="E885" s="4"/>
      <c r="H885" s="4"/>
      <c r="I885" s="4"/>
    </row>
    <row r="886" spans="3:9" x14ac:dyDescent="0.2">
      <c r="C886" s="4"/>
      <c r="E886" s="4"/>
      <c r="H886" s="4"/>
      <c r="I886" s="4"/>
    </row>
    <row r="887" spans="3:9" x14ac:dyDescent="0.2">
      <c r="C887" s="4"/>
      <c r="E887" s="4"/>
      <c r="H887" s="4"/>
      <c r="I887" s="4"/>
    </row>
    <row r="888" spans="3:9" x14ac:dyDescent="0.2">
      <c r="C888" s="4"/>
      <c r="E888" s="4"/>
      <c r="H888" s="4"/>
      <c r="I888" s="4"/>
    </row>
    <row r="889" spans="3:9" x14ac:dyDescent="0.2">
      <c r="C889" s="4"/>
      <c r="E889" s="4"/>
      <c r="H889" s="4"/>
      <c r="I889" s="4"/>
    </row>
    <row r="890" spans="3:9" x14ac:dyDescent="0.2">
      <c r="C890" s="4"/>
      <c r="E890" s="4"/>
      <c r="H890" s="4"/>
      <c r="I890" s="4"/>
    </row>
    <row r="891" spans="3:9" x14ac:dyDescent="0.2">
      <c r="C891" s="4"/>
      <c r="E891" s="4"/>
      <c r="H891" s="4"/>
      <c r="I891" s="4"/>
    </row>
    <row r="892" spans="3:9" x14ac:dyDescent="0.2">
      <c r="C892" s="4"/>
      <c r="E892" s="4"/>
      <c r="H892" s="4"/>
      <c r="I892" s="4"/>
    </row>
    <row r="893" spans="3:9" x14ac:dyDescent="0.2">
      <c r="C893" s="4"/>
      <c r="E893" s="4"/>
      <c r="H893" s="4"/>
      <c r="I893" s="4"/>
    </row>
    <row r="894" spans="3:9" x14ac:dyDescent="0.2">
      <c r="C894" s="4"/>
      <c r="E894" s="4"/>
      <c r="H894" s="4"/>
      <c r="I894" s="4"/>
    </row>
    <row r="895" spans="3:9" x14ac:dyDescent="0.2">
      <c r="C895" s="4"/>
      <c r="E895" s="4"/>
      <c r="H895" s="4"/>
      <c r="I895" s="4"/>
    </row>
    <row r="896" spans="3:9" x14ac:dyDescent="0.2">
      <c r="C896" s="4"/>
      <c r="E896" s="4"/>
      <c r="H896" s="4"/>
      <c r="I896" s="4"/>
    </row>
    <row r="897" spans="3:9" x14ac:dyDescent="0.2">
      <c r="C897" s="4"/>
      <c r="E897" s="4"/>
      <c r="H897" s="4"/>
      <c r="I897" s="4"/>
    </row>
    <row r="898" spans="3:9" x14ac:dyDescent="0.2">
      <c r="C898" s="4"/>
      <c r="E898" s="4"/>
      <c r="H898" s="4"/>
      <c r="I898" s="4"/>
    </row>
    <row r="899" spans="3:9" x14ac:dyDescent="0.2">
      <c r="C899" s="4"/>
      <c r="E899" s="4"/>
      <c r="H899" s="4"/>
      <c r="I899" s="4"/>
    </row>
    <row r="900" spans="3:9" x14ac:dyDescent="0.2">
      <c r="C900" s="4"/>
      <c r="E900" s="4"/>
      <c r="H900" s="4"/>
      <c r="I900" s="4"/>
    </row>
    <row r="901" spans="3:9" x14ac:dyDescent="0.2">
      <c r="C901" s="4"/>
      <c r="E901" s="4"/>
      <c r="H901" s="4"/>
      <c r="I901" s="4"/>
    </row>
    <row r="902" spans="3:9" x14ac:dyDescent="0.2">
      <c r="C902" s="4"/>
      <c r="E902" s="4"/>
      <c r="H902" s="4"/>
      <c r="I902" s="4"/>
    </row>
    <row r="903" spans="3:9" x14ac:dyDescent="0.2">
      <c r="C903" s="4"/>
      <c r="E903" s="4"/>
      <c r="H903" s="4"/>
      <c r="I903" s="4"/>
    </row>
    <row r="904" spans="3:9" x14ac:dyDescent="0.2">
      <c r="C904" s="4"/>
      <c r="E904" s="4"/>
      <c r="H904" s="4"/>
      <c r="I904" s="4"/>
    </row>
    <row r="905" spans="3:9" x14ac:dyDescent="0.2">
      <c r="C905" s="4"/>
      <c r="E905" s="4"/>
      <c r="H905" s="4"/>
      <c r="I905" s="4"/>
    </row>
    <row r="906" spans="3:9" x14ac:dyDescent="0.2">
      <c r="C906" s="4"/>
      <c r="E906" s="4"/>
      <c r="H906" s="4"/>
      <c r="I906" s="4"/>
    </row>
    <row r="907" spans="3:9" x14ac:dyDescent="0.2">
      <c r="C907" s="4"/>
      <c r="E907" s="4"/>
      <c r="H907" s="4"/>
      <c r="I907" s="4"/>
    </row>
    <row r="908" spans="3:9" x14ac:dyDescent="0.2">
      <c r="C908" s="4"/>
      <c r="E908" s="4"/>
      <c r="H908" s="4"/>
      <c r="I908" s="4"/>
    </row>
    <row r="909" spans="3:9" x14ac:dyDescent="0.2">
      <c r="C909" s="4"/>
      <c r="E909" s="4"/>
      <c r="H909" s="4"/>
      <c r="I909" s="4"/>
    </row>
    <row r="910" spans="3:9" x14ac:dyDescent="0.2">
      <c r="C910" s="4"/>
      <c r="E910" s="4"/>
      <c r="H910" s="4"/>
      <c r="I910" s="4"/>
    </row>
    <row r="911" spans="3:9" x14ac:dyDescent="0.2">
      <c r="C911" s="4"/>
      <c r="E911" s="4"/>
      <c r="H911" s="4"/>
      <c r="I911" s="4"/>
    </row>
    <row r="912" spans="3:9" x14ac:dyDescent="0.2">
      <c r="C912" s="4"/>
      <c r="E912" s="4"/>
      <c r="H912" s="4"/>
      <c r="I912" s="4"/>
    </row>
    <row r="913" spans="3:9" x14ac:dyDescent="0.2">
      <c r="C913" s="4"/>
      <c r="E913" s="4"/>
      <c r="H913" s="4"/>
      <c r="I913" s="4"/>
    </row>
    <row r="914" spans="3:9" x14ac:dyDescent="0.2">
      <c r="C914" s="4"/>
      <c r="E914" s="4"/>
      <c r="H914" s="4"/>
      <c r="I914" s="4"/>
    </row>
    <row r="915" spans="3:9" x14ac:dyDescent="0.2">
      <c r="C915" s="4"/>
      <c r="E915" s="4"/>
      <c r="H915" s="4"/>
      <c r="I915" s="4"/>
    </row>
    <row r="916" spans="3:9" x14ac:dyDescent="0.2">
      <c r="C916" s="4"/>
      <c r="E916" s="4"/>
      <c r="H916" s="4"/>
      <c r="I916" s="4"/>
    </row>
    <row r="917" spans="3:9" x14ac:dyDescent="0.2">
      <c r="C917" s="4"/>
      <c r="E917" s="4"/>
      <c r="H917" s="4"/>
      <c r="I917" s="4"/>
    </row>
    <row r="918" spans="3:9" x14ac:dyDescent="0.2">
      <c r="C918" s="4"/>
      <c r="E918" s="4"/>
      <c r="H918" s="4"/>
      <c r="I918" s="4"/>
    </row>
    <row r="919" spans="3:9" x14ac:dyDescent="0.2">
      <c r="C919" s="4"/>
      <c r="E919" s="4"/>
      <c r="H919" s="4"/>
      <c r="I919" s="4"/>
    </row>
    <row r="920" spans="3:9" x14ac:dyDescent="0.2">
      <c r="C920" s="4"/>
      <c r="E920" s="4"/>
      <c r="H920" s="4"/>
      <c r="I920" s="4"/>
    </row>
    <row r="921" spans="3:9" x14ac:dyDescent="0.2">
      <c r="C921" s="4"/>
      <c r="E921" s="4"/>
      <c r="H921" s="4"/>
      <c r="I921" s="4"/>
    </row>
    <row r="922" spans="3:9" x14ac:dyDescent="0.2">
      <c r="C922" s="4"/>
      <c r="E922" s="4"/>
      <c r="H922" s="4"/>
      <c r="I922" s="4"/>
    </row>
    <row r="923" spans="3:9" x14ac:dyDescent="0.2">
      <c r="C923" s="4"/>
      <c r="E923" s="4"/>
      <c r="H923" s="4"/>
      <c r="I923" s="4"/>
    </row>
    <row r="924" spans="3:9" x14ac:dyDescent="0.2">
      <c r="C924" s="4"/>
      <c r="E924" s="4"/>
      <c r="H924" s="4"/>
      <c r="I924" s="4"/>
    </row>
    <row r="925" spans="3:9" x14ac:dyDescent="0.2">
      <c r="C925" s="4"/>
      <c r="E925" s="4"/>
      <c r="H925" s="4"/>
      <c r="I925" s="4"/>
    </row>
    <row r="926" spans="3:9" x14ac:dyDescent="0.2">
      <c r="C926" s="4"/>
      <c r="E926" s="4"/>
      <c r="H926" s="4"/>
      <c r="I926" s="4"/>
    </row>
    <row r="927" spans="3:9" x14ac:dyDescent="0.2">
      <c r="C927" s="4"/>
      <c r="E927" s="4"/>
      <c r="H927" s="4"/>
      <c r="I927" s="4"/>
    </row>
    <row r="928" spans="3:9" x14ac:dyDescent="0.2">
      <c r="C928" s="4"/>
      <c r="E928" s="4"/>
      <c r="H928" s="4"/>
      <c r="I928" s="4"/>
    </row>
    <row r="929" spans="3:9" x14ac:dyDescent="0.2">
      <c r="C929" s="4"/>
      <c r="E929" s="4"/>
      <c r="H929" s="4"/>
      <c r="I929" s="4"/>
    </row>
    <row r="930" spans="3:9" x14ac:dyDescent="0.2">
      <c r="C930" s="4"/>
      <c r="E930" s="4"/>
      <c r="H930" s="4"/>
      <c r="I930" s="4"/>
    </row>
    <row r="931" spans="3:9" x14ac:dyDescent="0.2">
      <c r="C931" s="4"/>
      <c r="E931" s="4"/>
      <c r="H931" s="4"/>
      <c r="I931" s="4"/>
    </row>
    <row r="932" spans="3:9" x14ac:dyDescent="0.2">
      <c r="C932" s="4"/>
      <c r="E932" s="4"/>
      <c r="H932" s="4"/>
      <c r="I932" s="4"/>
    </row>
    <row r="933" spans="3:9" x14ac:dyDescent="0.2">
      <c r="C933" s="4"/>
      <c r="E933" s="4"/>
      <c r="H933" s="4"/>
      <c r="I933" s="4"/>
    </row>
    <row r="934" spans="3:9" x14ac:dyDescent="0.2">
      <c r="C934" s="4"/>
      <c r="E934" s="4"/>
      <c r="H934" s="4"/>
      <c r="I934" s="4"/>
    </row>
    <row r="935" spans="3:9" x14ac:dyDescent="0.2">
      <c r="C935" s="4"/>
      <c r="E935" s="4"/>
      <c r="H935" s="4"/>
      <c r="I935" s="4"/>
    </row>
    <row r="936" spans="3:9" x14ac:dyDescent="0.2">
      <c r="C936" s="4"/>
      <c r="E936" s="4"/>
      <c r="H936" s="4"/>
      <c r="I936" s="4"/>
    </row>
    <row r="937" spans="3:9" x14ac:dyDescent="0.2">
      <c r="C937" s="4"/>
      <c r="E937" s="4"/>
      <c r="H937" s="4"/>
      <c r="I937" s="4"/>
    </row>
    <row r="938" spans="3:9" x14ac:dyDescent="0.2">
      <c r="C938" s="4"/>
      <c r="E938" s="4"/>
      <c r="H938" s="4"/>
      <c r="I938" s="4"/>
    </row>
    <row r="939" spans="3:9" x14ac:dyDescent="0.2">
      <c r="C939" s="4"/>
      <c r="E939" s="4"/>
      <c r="H939" s="4"/>
      <c r="I939" s="4"/>
    </row>
    <row r="940" spans="3:9" x14ac:dyDescent="0.2">
      <c r="C940" s="4"/>
      <c r="E940" s="4"/>
      <c r="H940" s="4"/>
      <c r="I940" s="4"/>
    </row>
    <row r="941" spans="3:9" x14ac:dyDescent="0.2">
      <c r="C941" s="4"/>
      <c r="E941" s="4"/>
      <c r="H941" s="4"/>
      <c r="I941" s="4"/>
    </row>
    <row r="942" spans="3:9" x14ac:dyDescent="0.2">
      <c r="C942" s="4"/>
      <c r="E942" s="4"/>
      <c r="H942" s="4"/>
      <c r="I942" s="4"/>
    </row>
    <row r="943" spans="3:9" x14ac:dyDescent="0.2">
      <c r="C943" s="4"/>
      <c r="E943" s="4"/>
      <c r="H943" s="4"/>
      <c r="I943" s="4"/>
    </row>
    <row r="944" spans="3:9" x14ac:dyDescent="0.2">
      <c r="C944" s="4"/>
      <c r="E944" s="4"/>
      <c r="H944" s="4"/>
      <c r="I944" s="4"/>
    </row>
    <row r="945" spans="3:9" x14ac:dyDescent="0.2">
      <c r="C945" s="4"/>
      <c r="E945" s="4"/>
      <c r="H945" s="4"/>
      <c r="I945" s="4"/>
    </row>
    <row r="946" spans="3:9" x14ac:dyDescent="0.2">
      <c r="C946" s="4"/>
      <c r="E946" s="4"/>
      <c r="H946" s="4"/>
      <c r="I946" s="4"/>
    </row>
    <row r="947" spans="3:9" x14ac:dyDescent="0.2">
      <c r="C947" s="4"/>
      <c r="E947" s="4"/>
      <c r="H947" s="4"/>
      <c r="I947" s="4"/>
    </row>
    <row r="948" spans="3:9" x14ac:dyDescent="0.2">
      <c r="C948" s="4"/>
      <c r="E948" s="4"/>
      <c r="H948" s="4"/>
      <c r="I948" s="4"/>
    </row>
    <row r="949" spans="3:9" x14ac:dyDescent="0.2">
      <c r="C949" s="4"/>
      <c r="E949" s="4"/>
      <c r="H949" s="4"/>
      <c r="I949" s="4"/>
    </row>
    <row r="950" spans="3:9" x14ac:dyDescent="0.2">
      <c r="C950" s="4"/>
      <c r="E950" s="4"/>
      <c r="H950" s="4"/>
      <c r="I950" s="4"/>
    </row>
    <row r="951" spans="3:9" x14ac:dyDescent="0.2">
      <c r="C951" s="4"/>
      <c r="E951" s="4"/>
      <c r="H951" s="4"/>
      <c r="I951" s="4"/>
    </row>
    <row r="952" spans="3:9" x14ac:dyDescent="0.2">
      <c r="C952" s="4"/>
      <c r="E952" s="4"/>
      <c r="H952" s="4"/>
      <c r="I952" s="4"/>
    </row>
    <row r="953" spans="3:9" x14ac:dyDescent="0.2">
      <c r="C953" s="4"/>
      <c r="E953" s="4"/>
      <c r="H953" s="4"/>
      <c r="I953" s="4"/>
    </row>
    <row r="954" spans="3:9" x14ac:dyDescent="0.2">
      <c r="C954" s="4"/>
      <c r="E954" s="4"/>
      <c r="H954" s="4"/>
      <c r="I954" s="4"/>
    </row>
    <row r="955" spans="3:9" x14ac:dyDescent="0.2">
      <c r="C955" s="4"/>
      <c r="E955" s="4"/>
      <c r="H955" s="4"/>
      <c r="I955" s="4"/>
    </row>
    <row r="956" spans="3:9" x14ac:dyDescent="0.2">
      <c r="C956" s="4"/>
      <c r="E956" s="4"/>
      <c r="H956" s="4"/>
      <c r="I956" s="4"/>
    </row>
    <row r="957" spans="3:9" x14ac:dyDescent="0.2">
      <c r="C957" s="4"/>
      <c r="E957" s="4"/>
      <c r="H957" s="4"/>
      <c r="I957" s="4"/>
    </row>
    <row r="958" spans="3:9" x14ac:dyDescent="0.2">
      <c r="C958" s="4"/>
      <c r="E958" s="4"/>
      <c r="H958" s="4"/>
      <c r="I958" s="4"/>
    </row>
    <row r="959" spans="3:9" x14ac:dyDescent="0.2">
      <c r="C959" s="4"/>
      <c r="E959" s="4"/>
      <c r="H959" s="4"/>
      <c r="I959" s="4"/>
    </row>
    <row r="960" spans="3:9" x14ac:dyDescent="0.2">
      <c r="C960" s="4"/>
      <c r="E960" s="4"/>
      <c r="H960" s="4"/>
      <c r="I960" s="4"/>
    </row>
    <row r="961" spans="3:9" x14ac:dyDescent="0.2">
      <c r="C961" s="4"/>
      <c r="E961" s="4"/>
      <c r="H961" s="4"/>
      <c r="I961" s="4"/>
    </row>
    <row r="962" spans="3:9" x14ac:dyDescent="0.2">
      <c r="C962" s="4"/>
      <c r="E962" s="4"/>
      <c r="H962" s="4"/>
      <c r="I962" s="4"/>
    </row>
    <row r="963" spans="3:9" x14ac:dyDescent="0.2">
      <c r="C963" s="4"/>
      <c r="E963" s="4"/>
      <c r="H963" s="4"/>
      <c r="I963" s="4"/>
    </row>
    <row r="964" spans="3:9" x14ac:dyDescent="0.2">
      <c r="C964" s="4"/>
      <c r="E964" s="4"/>
      <c r="H964" s="4"/>
      <c r="I964" s="4"/>
    </row>
    <row r="965" spans="3:9" x14ac:dyDescent="0.2">
      <c r="C965" s="4"/>
      <c r="E965" s="4"/>
      <c r="H965" s="4"/>
      <c r="I965" s="4"/>
    </row>
    <row r="966" spans="3:9" x14ac:dyDescent="0.2">
      <c r="C966" s="4"/>
      <c r="E966" s="4"/>
      <c r="H966" s="4"/>
      <c r="I966" s="4"/>
    </row>
    <row r="967" spans="3:9" x14ac:dyDescent="0.2">
      <c r="C967" s="4"/>
      <c r="E967" s="4"/>
      <c r="H967" s="4"/>
      <c r="I967" s="4"/>
    </row>
    <row r="968" spans="3:9" x14ac:dyDescent="0.2">
      <c r="C968" s="4"/>
      <c r="E968" s="4"/>
      <c r="H968" s="4"/>
      <c r="I968" s="4"/>
    </row>
    <row r="969" spans="3:9" x14ac:dyDescent="0.2">
      <c r="C969" s="4"/>
      <c r="E969" s="4"/>
      <c r="H969" s="4"/>
      <c r="I969" s="4"/>
    </row>
    <row r="970" spans="3:9" x14ac:dyDescent="0.2">
      <c r="C970" s="4"/>
      <c r="E970" s="4"/>
      <c r="H970" s="4"/>
      <c r="I970" s="4"/>
    </row>
    <row r="971" spans="3:9" x14ac:dyDescent="0.2">
      <c r="C971" s="4"/>
      <c r="E971" s="4"/>
      <c r="H971" s="4"/>
      <c r="I971" s="4"/>
    </row>
    <row r="972" spans="3:9" x14ac:dyDescent="0.2">
      <c r="C972" s="4"/>
      <c r="E972" s="4"/>
      <c r="H972" s="4"/>
      <c r="I972" s="4"/>
    </row>
    <row r="973" spans="3:9" x14ac:dyDescent="0.2">
      <c r="C973" s="4"/>
      <c r="E973" s="4"/>
      <c r="H973" s="4"/>
      <c r="I973" s="4"/>
    </row>
    <row r="974" spans="3:9" x14ac:dyDescent="0.2">
      <c r="C974" s="4"/>
      <c r="E974" s="4"/>
      <c r="H974" s="4"/>
      <c r="I974" s="4"/>
    </row>
    <row r="975" spans="3:9" x14ac:dyDescent="0.2">
      <c r="C975" s="4"/>
      <c r="E975" s="4"/>
      <c r="H975" s="4"/>
      <c r="I975" s="4"/>
    </row>
    <row r="976" spans="3:9" x14ac:dyDescent="0.2">
      <c r="C976" s="4"/>
      <c r="E976" s="4"/>
      <c r="H976" s="4"/>
      <c r="I976" s="4"/>
    </row>
    <row r="977" spans="3:9" x14ac:dyDescent="0.2">
      <c r="C977" s="4"/>
      <c r="E977" s="4"/>
      <c r="H977" s="4"/>
      <c r="I977" s="4"/>
    </row>
    <row r="978" spans="3:9" x14ac:dyDescent="0.2">
      <c r="C978" s="4"/>
      <c r="E978" s="4"/>
      <c r="H978" s="4"/>
      <c r="I978" s="4"/>
    </row>
    <row r="979" spans="3:9" x14ac:dyDescent="0.2">
      <c r="C979" s="4"/>
      <c r="E979" s="4"/>
      <c r="H979" s="4"/>
      <c r="I979" s="4"/>
    </row>
    <row r="980" spans="3:9" x14ac:dyDescent="0.2">
      <c r="C980" s="4"/>
      <c r="E980" s="4"/>
      <c r="H980" s="4"/>
      <c r="I980" s="4"/>
    </row>
    <row r="981" spans="3:9" x14ac:dyDescent="0.2">
      <c r="C981" s="4"/>
      <c r="E981" s="4"/>
      <c r="H981" s="4"/>
      <c r="I981" s="4"/>
    </row>
    <row r="982" spans="3:9" x14ac:dyDescent="0.2">
      <c r="C982" s="4"/>
      <c r="E982" s="4"/>
      <c r="H982" s="4"/>
      <c r="I982" s="4"/>
    </row>
    <row r="983" spans="3:9" x14ac:dyDescent="0.2">
      <c r="C983" s="4"/>
      <c r="E983" s="4"/>
      <c r="H983" s="4"/>
      <c r="I983" s="4"/>
    </row>
    <row r="984" spans="3:9" x14ac:dyDescent="0.2">
      <c r="C984" s="4"/>
      <c r="E984" s="4"/>
      <c r="H984" s="4"/>
      <c r="I984" s="4"/>
    </row>
  </sheetData>
  <mergeCells count="8">
    <mergeCell ref="M2:N2"/>
    <mergeCell ref="C1:C2"/>
    <mergeCell ref="D1:E1"/>
    <mergeCell ref="F1:F2"/>
    <mergeCell ref="G1:H1"/>
    <mergeCell ref="I1:J1"/>
    <mergeCell ref="D2:E2"/>
    <mergeCell ref="G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Metal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 Antonio Sanchez</cp:lastModifiedBy>
  <dcterms:created xsi:type="dcterms:W3CDTF">2022-07-08T10:38:25Z</dcterms:created>
  <dcterms:modified xsi:type="dcterms:W3CDTF">2022-07-08T10:38:25Z</dcterms:modified>
</cp:coreProperties>
</file>